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3140" activeTab="1"/>
  </bookViews>
  <sheets>
    <sheet name="оценка зн.показателей" sheetId="5" r:id="rId1"/>
    <sheet name="в разрезе источников" sheetId="6" r:id="rId2"/>
  </sheets>
  <calcPr calcId="144525"/>
</workbook>
</file>

<file path=xl/calcChain.xml><?xml version="1.0" encoding="utf-8"?>
<calcChain xmlns="http://schemas.openxmlformats.org/spreadsheetml/2006/main">
  <c r="J24" i="6" l="1"/>
  <c r="E24" i="6"/>
  <c r="J25" i="6" l="1"/>
  <c r="E25" i="6"/>
  <c r="M24" i="6"/>
  <c r="L24" i="6"/>
  <c r="L25" i="6" s="1"/>
  <c r="K24" i="6"/>
  <c r="K25" i="6" s="1"/>
  <c r="H24" i="6"/>
  <c r="G24" i="6"/>
  <c r="G25" i="6" s="1"/>
  <c r="F24" i="6"/>
  <c r="F25" i="6" s="1"/>
  <c r="I23" i="6"/>
  <c r="I22" i="6"/>
  <c r="D22" i="6"/>
  <c r="I21" i="6"/>
  <c r="D21" i="6"/>
  <c r="I20" i="6"/>
  <c r="D20" i="6"/>
  <c r="I19" i="6"/>
  <c r="D19" i="6"/>
  <c r="I18" i="6"/>
  <c r="D18" i="6"/>
  <c r="I17" i="6"/>
  <c r="D17" i="6"/>
  <c r="I16" i="6"/>
  <c r="D16" i="6"/>
  <c r="I15" i="6"/>
  <c r="D15" i="6"/>
  <c r="I14" i="6"/>
  <c r="D14" i="6"/>
  <c r="I13" i="6"/>
  <c r="D13" i="6"/>
  <c r="I12" i="6"/>
  <c r="D12" i="6"/>
  <c r="I11" i="6"/>
  <c r="D11" i="6"/>
  <c r="I10" i="6"/>
  <c r="D10" i="6"/>
  <c r="I9" i="6"/>
  <c r="D9" i="6"/>
  <c r="I8" i="6"/>
  <c r="D8" i="6"/>
  <c r="I7" i="6"/>
  <c r="D7" i="6"/>
  <c r="I6" i="6"/>
  <c r="D6" i="6"/>
  <c r="I5" i="6"/>
  <c r="D5" i="6"/>
  <c r="I4" i="6"/>
  <c r="D4" i="6"/>
  <c r="I3" i="6"/>
  <c r="D3" i="6"/>
  <c r="I25" i="6" l="1"/>
  <c r="D25" i="6"/>
  <c r="D24" i="6"/>
  <c r="I24" i="6"/>
</calcChain>
</file>

<file path=xl/sharedStrings.xml><?xml version="1.0" encoding="utf-8"?>
<sst xmlns="http://schemas.openxmlformats.org/spreadsheetml/2006/main" count="268" uniqueCount="186">
  <si>
    <t>КЦСР</t>
  </si>
  <si>
    <t>0100000000</t>
  </si>
  <si>
    <t>0110000000</t>
  </si>
  <si>
    <t>Подпрограмма "Развитие общего образования"</t>
  </si>
  <si>
    <t>0120000000</t>
  </si>
  <si>
    <t>Подпрограмма "Развитие дополнительного образования и воспитания детей и молодежи"</t>
  </si>
  <si>
    <t>0140000000</t>
  </si>
  <si>
    <t>Подпрограмма "Организация отдыха, оздоровления и занятости детей и молодежи"</t>
  </si>
  <si>
    <t>0150000000</t>
  </si>
  <si>
    <t>Подпрограмма "Развитие системы оценки качества образования и информационной прозрачности системы образования"</t>
  </si>
  <si>
    <t>0160000000</t>
  </si>
  <si>
    <t>0180000000</t>
  </si>
  <si>
    <t>Подпрограмма "Обеспечение реализации муниципальной программы"</t>
  </si>
  <si>
    <t>0200000000</t>
  </si>
  <si>
    <t>0210000000</t>
  </si>
  <si>
    <t>Подпрограмма "Библиотечное дело"</t>
  </si>
  <si>
    <t>0220000000</t>
  </si>
  <si>
    <t>Подпрограмма "Музейное дело"</t>
  </si>
  <si>
    <t>0230000000</t>
  </si>
  <si>
    <t>Подпрограмма "Традиционная народная культура, досуг и отдых"</t>
  </si>
  <si>
    <t>0240000000</t>
  </si>
  <si>
    <t>0300000000</t>
  </si>
  <si>
    <t>0310000000</t>
  </si>
  <si>
    <t>0320000000</t>
  </si>
  <si>
    <t>0400000000</t>
  </si>
  <si>
    <t>0430000000</t>
  </si>
  <si>
    <t>Подпрограмма "Выполнение государственных обязательств по обеспечению жильем отдельных категорий граждан, установленных законодательством Нижегородской области"</t>
  </si>
  <si>
    <t>0500000000</t>
  </si>
  <si>
    <t>0600000000</t>
  </si>
  <si>
    <t>0610000000</t>
  </si>
  <si>
    <t>0700000000</t>
  </si>
  <si>
    <t>0720000000</t>
  </si>
  <si>
    <t>Подпрограмма "Информационная среда"</t>
  </si>
  <si>
    <t>0800000000</t>
  </si>
  <si>
    <t>0810000000</t>
  </si>
  <si>
    <t>0900000000</t>
  </si>
  <si>
    <t>0910000000</t>
  </si>
  <si>
    <t>1000000000</t>
  </si>
  <si>
    <t>1010000000</t>
  </si>
  <si>
    <t>1030000000</t>
  </si>
  <si>
    <t>1100000000</t>
  </si>
  <si>
    <t>1110000000</t>
  </si>
  <si>
    <t>1130000000</t>
  </si>
  <si>
    <t>1200000000</t>
  </si>
  <si>
    <t>1210000000</t>
  </si>
  <si>
    <t>1300000000</t>
  </si>
  <si>
    <t>1310000000</t>
  </si>
  <si>
    <t>1400000000</t>
  </si>
  <si>
    <t>1410000000</t>
  </si>
  <si>
    <t>1500000000</t>
  </si>
  <si>
    <t>1510000000</t>
  </si>
  <si>
    <t>1600000000</t>
  </si>
  <si>
    <t>1610000000</t>
  </si>
  <si>
    <t>Мероприятия в рамках программы "Переселение граждан Воротынского района из ветхого и аварийного жилищного фонда на 2013-2017 годы"</t>
  </si>
  <si>
    <t>1800000000</t>
  </si>
  <si>
    <t>0170000000</t>
  </si>
  <si>
    <t>Подпрограмма "Прочие мероприятия в рамках муниципальной программы"</t>
  </si>
  <si>
    <t>1900000000</t>
  </si>
  <si>
    <t>2100000000</t>
  </si>
  <si>
    <t>1910000000</t>
  </si>
  <si>
    <t>2110000000</t>
  </si>
  <si>
    <t>0190000000</t>
  </si>
  <si>
    <t>0410000000</t>
  </si>
  <si>
    <t>Подпрограмма "Повышение эффективности муниципального управления и внедрения современных информационных технологий"</t>
  </si>
  <si>
    <t>Программа "Переселение граждан Воротынского района из ветхого и аварийного жилищного фонда на 2019-2024 годы"</t>
  </si>
  <si>
    <t>1510000001</t>
  </si>
  <si>
    <t>1510000002</t>
  </si>
  <si>
    <t>1700000000</t>
  </si>
  <si>
    <t>1710000000</t>
  </si>
  <si>
    <t>Муниципальная программа "Развитие жилищно-коммунального хозяйства городского округа Воротынский Нижегородской области"</t>
  </si>
  <si>
    <t>1720000000</t>
  </si>
  <si>
    <t>1810000000</t>
  </si>
  <si>
    <t>Подпрограмма "Ремонт и содержание автомобильных дорог общего пользования и искусственных сооружений на них"</t>
  </si>
  <si>
    <t>Муниципальная программа "Комплексное развитие сельских территорий городского округа Воротынский Нижегородской области"</t>
  </si>
  <si>
    <t>Муниципальная программа "Формирование комфортной городской среды на территории городского округа Воротынский Нижегородской области"</t>
  </si>
  <si>
    <t>Мероприятия в рамках муниципальной программы "Формирование комфортной городской среды на территории городского округа Воротынский Нижегородской области"</t>
  </si>
  <si>
    <t>Муниципальная программа "Развитие образования городского округа Воротынский Нижегородской области"</t>
  </si>
  <si>
    <t>Подпрограмма "Социально-правовая защита детей в городском округе Воротынский Нижегородской области"</t>
  </si>
  <si>
    <t>Подпрограмма "Развитие молодежной политики в городском округе Воротынский Нижегородской области"</t>
  </si>
  <si>
    <t>Подпрограмма "Ресурсное обеспечение сферы образования в городском округе Воротынский Нижегородской области"</t>
  </si>
  <si>
    <t>Муниципальная программа "Развитие культуры городского округа Воротынский Нижегородской области"</t>
  </si>
  <si>
    <t>Подпрограмма "Сфера туризма"</t>
  </si>
  <si>
    <t>0250000000</t>
  </si>
  <si>
    <t>Муниципальная программа "Социальная поддержка граждан городского округа Воротынский Нижегородской области"</t>
  </si>
  <si>
    <t>Подпрограмма "Социальная поддержка отдельных категорий граждан городского округа Воротынский Нижегородской области"</t>
  </si>
  <si>
    <t>Подпрограмма "Старшее поколение"</t>
  </si>
  <si>
    <t>0330000000</t>
  </si>
  <si>
    <t>Подпрограмма "Социальная поддержка муниципальных служащих, вышедших на пенсию или получающих пенсию за выслугу лет"</t>
  </si>
  <si>
    <t>Муниципальная программа "Обеспечение населения городского округа Воротынский Нижегородской области доступным и комфортным жильем"</t>
  </si>
  <si>
    <t>Подпрограмма "Обеспечение жильем молодых семей в городском округе Воротынский Нижегородской области"</t>
  </si>
  <si>
    <t>0420000000</t>
  </si>
  <si>
    <t>Муниципальная программа "Развитие физической культуры и спорта городского округа Воротынский Нижегородской области"</t>
  </si>
  <si>
    <t>Мероприятия в рамках муниципальной программы "Развитие физической культуры и спорта городского округа Воротынский Нижегородской области"</t>
  </si>
  <si>
    <t>Муниципальная программа "Информационное общество городского округа Воротынский Нижегородской области"</t>
  </si>
  <si>
    <t>0710000000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</si>
  <si>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</si>
  <si>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Мероприятия в рамках муниципальной программы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</si>
  <si>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Муниципальная программа "Развитие агропромышленного комплекса городского округа Воротынский Нижегородской области"</t>
  </si>
  <si>
    <t>Подпрограмма "Развитие сельского хозяйства, пищевой и перерабатывающей промышленности городского округа Воротынский Нижегородской области"</t>
  </si>
  <si>
    <t>1020000000</t>
  </si>
  <si>
    <t>Подпрограмма "Эпизоотическое благополучие городского округа Воротынский Нижегородской области"</t>
  </si>
  <si>
    <t>Муниципальная программа "Управление муниципальными финансами городского округа Воротынский Нижегородской области"</t>
  </si>
  <si>
    <t>Подпрограмма "Организация и совершенствование бюджетного процесса городского округа Воротынский Нижегородской области"</t>
  </si>
  <si>
    <t>1120000000</t>
  </si>
  <si>
    <t>Подпрограмма "Повышение эффективности бюджетных расходов городского округа Воротынский Нижегородской области"</t>
  </si>
  <si>
    <t>Муниципальная программа "Развитие предпринимательства в городском округе Воротынский Нижегородской области"</t>
  </si>
  <si>
    <t>Подпрограмма "Развитие предпринимательства на территории городского округа Воротынский Нижегородской области"</t>
  </si>
  <si>
    <t>Муниципальная программа "Обеспечение доступности услуг общественного транспорта на территории городского округа Воротынский Нижегородской области"</t>
  </si>
  <si>
    <t>Мероприятия в рамках муниципальной программы "Обеспечение доступности услуг общественного транспорта на территории городского округа Воротынский Нижегородской области"</t>
  </si>
  <si>
    <t>Муниципальная программа "Управление муниципальным имуществом городского округа Воротынский Нижегородской области"</t>
  </si>
  <si>
    <t>Муниципальная программа "Организация мероприятий по охране окружающей среды на территории городского округа Воротынский Нижегородской области"</t>
  </si>
  <si>
    <t>Мероприятия в рамках муниципальной программы "Организация мероприятий по охране окружающей среды на территории городского округа Воротынский Нижегородской области"</t>
  </si>
  <si>
    <t>Муниципальная программа "Переселение граждан из аварийного жилищного фонда на территории городского округа Воротынский Нижегородской области"</t>
  </si>
  <si>
    <t>Подпрограмма "Обеспечение населения качественными услугами в сфере коммунального хозяйства городского округа Воротынский Нижегородской области"</t>
  </si>
  <si>
    <t>Подпрограмма "Содержание и развитие объектов благоустройства городского округа Воротынский Нижегородской области"</t>
  </si>
  <si>
    <t>Муниципальная программа "Развитие транспортной системы городского округа Воротынский Нижегородской области"</t>
  </si>
  <si>
    <t>Подпрограмма "Повышение безопасности дорожного движения городского округа Воротынский Нижегородской области"</t>
  </si>
  <si>
    <t>Муниципальная программа "Профилактика преступлений и иных правонарушений на территории городского округа Воротынский Нижегородской области"</t>
  </si>
  <si>
    <t>Мероприятия в рамках муниципальной программы "Профилактика преступлений и иных правонарушений на территории городского округа Воротынский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</si>
  <si>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городского округа Воротынский"</t>
  </si>
  <si>
    <t>Мероприятия в рамках муниципальной программы "Комплексные меры противодействия злоупотреблению наркотиками и их незаконному обороту на территории городского округа Воротынский"</t>
  </si>
  <si>
    <t>Степень реализации мероприятий (коэффицеэнт)</t>
  </si>
  <si>
    <t>Степень достижения плановых значений индикаторов                    ( коэффицеэнт)</t>
  </si>
  <si>
    <t>Оценка эффективности</t>
  </si>
  <si>
    <t>№ п/п</t>
  </si>
  <si>
    <t>№ МП</t>
  </si>
  <si>
    <t>Наименование</t>
  </si>
  <si>
    <t>План</t>
  </si>
  <si>
    <t>Факт расхода</t>
  </si>
  <si>
    <t>Всего</t>
  </si>
  <si>
    <t>Область</t>
  </si>
  <si>
    <t>Федеральные</t>
  </si>
  <si>
    <t>Прочие</t>
  </si>
  <si>
    <t>Развитие образования городского округа Воротынский Нижегородской области</t>
  </si>
  <si>
    <t>Развитие  культуры городского округа Воротынский Нижегородской области</t>
  </si>
  <si>
    <t xml:space="preserve">Социальная поддержка граждан городского округа Воротынский Нижегородской области </t>
  </si>
  <si>
    <t>Комплексное развитие сельских территорий городского округа Воротынский Нижегородской области</t>
  </si>
  <si>
    <t>Развитие физической культуры и спорта  городского округа Воротынский Нижегородской области</t>
  </si>
  <si>
    <t>Информационное общество городского округа Воротынский Нижегородской области</t>
  </si>
  <si>
    <t>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</t>
  </si>
  <si>
    <t xml:space="preserve">Формирование комфортной городской среды на территории городского округа Воротынский Нижегородской области </t>
  </si>
  <si>
    <t>Развитие агропромышленного комплекса городского округа Воротынский Нижегородской области</t>
  </si>
  <si>
    <t>Управление муниципальными финансами городского округа Воротынский Нижегородской области</t>
  </si>
  <si>
    <t xml:space="preserve">Развитие предпринимательства в городском округе Воротынский Нижегородской области </t>
  </si>
  <si>
    <t>Обеспечение доступности услуг общественного транспорта на территории городского округа Воротынский Нижегородской области</t>
  </si>
  <si>
    <t>Управление муниципальным имуществом городского округа Воротынский Нижегородской области</t>
  </si>
  <si>
    <t>Организация мероприятий  по охране окружающей среды на территории городского округа Воротынский Нижегородской области</t>
  </si>
  <si>
    <t>Переселение граждан из аварийного жилищного фонда на территории городского округа Воротынский Нижегородской области</t>
  </si>
  <si>
    <t>Развитие жилищно-коммунального хозяйства городского округа Воротынский Нижегородской области</t>
  </si>
  <si>
    <t>Развитие транспортной системы городского округа Воротынский Нижегородской области</t>
  </si>
  <si>
    <t>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</t>
  </si>
  <si>
    <t>Переселение граждан Воротынского района их ветхого и аварийоного жилищного фонда на 2013-2017 годы (закончила свое действие)</t>
  </si>
  <si>
    <t>ИТОГО</t>
  </si>
  <si>
    <t>Значение оценки эффективности  муниципальных программ/ подпрограмм</t>
  </si>
  <si>
    <t>Степень соответствия запланированному уровню затрат из всех источников финансирования       ( коэффицеэнт)</t>
  </si>
  <si>
    <t>Профилактика преступлений и иных правонарушений на территории городского округа Воротынский Нижегородской области</t>
  </si>
  <si>
    <t>Обеспечение населения городского округа Воротынский Нижегородской области доступным и комфортным жильем</t>
  </si>
  <si>
    <t>1820000000</t>
  </si>
  <si>
    <t>0130000000</t>
  </si>
  <si>
    <t>Подпрограмма "Гражданско-патриотическое и духовно-нравственное воспитание граждан в городском округе Воротынский Нижегородской области"</t>
  </si>
  <si>
    <t>Подпрограмма «Развитие торговли на территории городского округа Воротынский Нижегородской области»</t>
  </si>
  <si>
    <t>1220000000</t>
  </si>
  <si>
    <t>1230000000</t>
  </si>
  <si>
    <t>Подпрограмма «Защита прав потребителей городского округа Воротынский Нижегородской области»</t>
  </si>
  <si>
    <t>0510000000</t>
  </si>
  <si>
    <t>0520000000</t>
  </si>
  <si>
    <t xml:space="preserve">ИТОГО без учета прочих средств  </t>
  </si>
  <si>
    <t>Подпрограмма "Борьба с борщевиком"</t>
  </si>
  <si>
    <t>1040000000</t>
  </si>
  <si>
    <t>Подпрограмма "Управление муниципальным имуществом городского округа Воротынский Нижегородской области"</t>
  </si>
  <si>
    <t>1420000000</t>
  </si>
  <si>
    <t>Подпрограмма "Создание условий для обеспечения доступным и комфортным жильем сельского населения городского округа Воротынский Нижегородской области"</t>
  </si>
  <si>
    <t>Подпрограмма "Развитие рынка труда (кадрового потенциала) на сельских территориях городского округа Воротынский Нижегородской области"</t>
  </si>
  <si>
    <t>1620000000</t>
  </si>
  <si>
    <t>Подпрограмма "Переселение граждан из аварийного жилищного фонда на территории городского округа Воротынский Нижегородской области в период с 2024 по 2028 годы из аварийного жилищного фонда, признанного таковым с 1 января 2017 г. до 1 января 2022 г."</t>
  </si>
  <si>
    <t>Подпрограмма "Переселение граждан из аварийного жилищного фонда на территории городского округа Воротынский Нижегородской области на 2019-2023 годы"</t>
  </si>
  <si>
    <t xml:space="preserve">                                                                                                                                                                                               Приложение 1                                                                                                                                 Оценка эффективности муниципальных программ городского округа Воротынский Нижегородской области за 2025 год </t>
  </si>
  <si>
    <t>высокая</t>
  </si>
  <si>
    <t>средняя</t>
  </si>
  <si>
    <t>Городской округ</t>
  </si>
  <si>
    <t>неудовлетворительная</t>
  </si>
  <si>
    <t>удовлетворительная</t>
  </si>
  <si>
    <t>1140000000</t>
  </si>
  <si>
    <t>Подпрограмма "Повышение финансовой грамотности населения городского округа Воротынский Нижегородской области"</t>
  </si>
  <si>
    <t>−</t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</si>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</sst>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000"/>
  </numFmts>
  <fonts count="20" x14ac:knownFonts="1">
    <font>
      <sz val="11"/>
      <color theme="1"/>
      <name val="Calibri"/>
      <family val="2"/>
      <scheme val="minor"/>
    </font>
    <font>
      <sz val="8.5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14" fillId="4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/>
    <xf numFmtId="0" fontId="16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3" fillId="2" borderId="8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13" fillId="2" borderId="9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165" fontId="17" fillId="3" borderId="3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9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opLeftCell="A52" workbookViewId="0">
      <selection activeCell="K65" sqref="K65"/>
    </sheetView>
  </sheetViews>
  <sheetFormatPr defaultRowHeight="15" outlineLevelRow="2" x14ac:dyDescent="0.25"/>
  <cols>
    <col min="1" max="1" width="11.28515625" customWidth="1"/>
    <col min="2" max="2" width="30.7109375" customWidth="1"/>
    <col min="3" max="3" width="13.42578125" customWidth="1"/>
    <col min="4" max="4" width="16.7109375" customWidth="1"/>
    <col min="5" max="6" width="16.42578125" customWidth="1"/>
    <col min="7" max="7" width="25" customWidth="1"/>
    <col min="257" max="257" width="20.7109375" customWidth="1"/>
    <col min="258" max="258" width="30.7109375" customWidth="1"/>
    <col min="259" max="260" width="15.42578125" customWidth="1"/>
    <col min="261" max="262" width="9.140625" customWidth="1"/>
    <col min="263" max="263" width="13.140625" bestFit="1" customWidth="1"/>
    <col min="513" max="513" width="20.7109375" customWidth="1"/>
    <col min="514" max="514" width="30.7109375" customWidth="1"/>
    <col min="515" max="516" width="15.42578125" customWidth="1"/>
    <col min="517" max="518" width="9.140625" customWidth="1"/>
    <col min="519" max="519" width="13.140625" bestFit="1" customWidth="1"/>
    <col min="769" max="769" width="20.7109375" customWidth="1"/>
    <col min="770" max="770" width="30.7109375" customWidth="1"/>
    <col min="771" max="772" width="15.42578125" customWidth="1"/>
    <col min="773" max="774" width="9.140625" customWidth="1"/>
    <col min="775" max="775" width="13.140625" bestFit="1" customWidth="1"/>
    <col min="1025" max="1025" width="20.7109375" customWidth="1"/>
    <col min="1026" max="1026" width="30.7109375" customWidth="1"/>
    <col min="1027" max="1028" width="15.42578125" customWidth="1"/>
    <col min="1029" max="1030" width="9.140625" customWidth="1"/>
    <col min="1031" max="1031" width="13.140625" bestFit="1" customWidth="1"/>
    <col min="1281" max="1281" width="20.7109375" customWidth="1"/>
    <col min="1282" max="1282" width="30.7109375" customWidth="1"/>
    <col min="1283" max="1284" width="15.42578125" customWidth="1"/>
    <col min="1285" max="1286" width="9.140625" customWidth="1"/>
    <col min="1287" max="1287" width="13.140625" bestFit="1" customWidth="1"/>
    <col min="1537" max="1537" width="20.7109375" customWidth="1"/>
    <col min="1538" max="1538" width="30.7109375" customWidth="1"/>
    <col min="1539" max="1540" width="15.42578125" customWidth="1"/>
    <col min="1541" max="1542" width="9.140625" customWidth="1"/>
    <col min="1543" max="1543" width="13.140625" bestFit="1" customWidth="1"/>
    <col min="1793" max="1793" width="20.7109375" customWidth="1"/>
    <col min="1794" max="1794" width="30.7109375" customWidth="1"/>
    <col min="1795" max="1796" width="15.42578125" customWidth="1"/>
    <col min="1797" max="1798" width="9.140625" customWidth="1"/>
    <col min="1799" max="1799" width="13.140625" bestFit="1" customWidth="1"/>
    <col min="2049" max="2049" width="20.7109375" customWidth="1"/>
    <col min="2050" max="2050" width="30.7109375" customWidth="1"/>
    <col min="2051" max="2052" width="15.42578125" customWidth="1"/>
    <col min="2053" max="2054" width="9.140625" customWidth="1"/>
    <col min="2055" max="2055" width="13.140625" bestFit="1" customWidth="1"/>
    <col min="2305" max="2305" width="20.7109375" customWidth="1"/>
    <col min="2306" max="2306" width="30.7109375" customWidth="1"/>
    <col min="2307" max="2308" width="15.42578125" customWidth="1"/>
    <col min="2309" max="2310" width="9.140625" customWidth="1"/>
    <col min="2311" max="2311" width="13.140625" bestFit="1" customWidth="1"/>
    <col min="2561" max="2561" width="20.7109375" customWidth="1"/>
    <col min="2562" max="2562" width="30.7109375" customWidth="1"/>
    <col min="2563" max="2564" width="15.42578125" customWidth="1"/>
    <col min="2565" max="2566" width="9.140625" customWidth="1"/>
    <col min="2567" max="2567" width="13.140625" bestFit="1" customWidth="1"/>
    <col min="2817" max="2817" width="20.7109375" customWidth="1"/>
    <col min="2818" max="2818" width="30.7109375" customWidth="1"/>
    <col min="2819" max="2820" width="15.42578125" customWidth="1"/>
    <col min="2821" max="2822" width="9.140625" customWidth="1"/>
    <col min="2823" max="2823" width="13.140625" bestFit="1" customWidth="1"/>
    <col min="3073" max="3073" width="20.7109375" customWidth="1"/>
    <col min="3074" max="3074" width="30.7109375" customWidth="1"/>
    <col min="3075" max="3076" width="15.42578125" customWidth="1"/>
    <col min="3077" max="3078" width="9.140625" customWidth="1"/>
    <col min="3079" max="3079" width="13.140625" bestFit="1" customWidth="1"/>
    <col min="3329" max="3329" width="20.7109375" customWidth="1"/>
    <col min="3330" max="3330" width="30.7109375" customWidth="1"/>
    <col min="3331" max="3332" width="15.42578125" customWidth="1"/>
    <col min="3333" max="3334" width="9.140625" customWidth="1"/>
    <col min="3335" max="3335" width="13.140625" bestFit="1" customWidth="1"/>
    <col min="3585" max="3585" width="20.7109375" customWidth="1"/>
    <col min="3586" max="3586" width="30.7109375" customWidth="1"/>
    <col min="3587" max="3588" width="15.42578125" customWidth="1"/>
    <col min="3589" max="3590" width="9.140625" customWidth="1"/>
    <col min="3591" max="3591" width="13.140625" bestFit="1" customWidth="1"/>
    <col min="3841" max="3841" width="20.7109375" customWidth="1"/>
    <col min="3842" max="3842" width="30.7109375" customWidth="1"/>
    <col min="3843" max="3844" width="15.42578125" customWidth="1"/>
    <col min="3845" max="3846" width="9.140625" customWidth="1"/>
    <col min="3847" max="3847" width="13.140625" bestFit="1" customWidth="1"/>
    <col min="4097" max="4097" width="20.7109375" customWidth="1"/>
    <col min="4098" max="4098" width="30.7109375" customWidth="1"/>
    <col min="4099" max="4100" width="15.42578125" customWidth="1"/>
    <col min="4101" max="4102" width="9.140625" customWidth="1"/>
    <col min="4103" max="4103" width="13.140625" bestFit="1" customWidth="1"/>
    <col min="4353" max="4353" width="20.7109375" customWidth="1"/>
    <col min="4354" max="4354" width="30.7109375" customWidth="1"/>
    <col min="4355" max="4356" width="15.42578125" customWidth="1"/>
    <col min="4357" max="4358" width="9.140625" customWidth="1"/>
    <col min="4359" max="4359" width="13.140625" bestFit="1" customWidth="1"/>
    <col min="4609" max="4609" width="20.7109375" customWidth="1"/>
    <col min="4610" max="4610" width="30.7109375" customWidth="1"/>
    <col min="4611" max="4612" width="15.42578125" customWidth="1"/>
    <col min="4613" max="4614" width="9.140625" customWidth="1"/>
    <col min="4615" max="4615" width="13.140625" bestFit="1" customWidth="1"/>
    <col min="4865" max="4865" width="20.7109375" customWidth="1"/>
    <col min="4866" max="4866" width="30.7109375" customWidth="1"/>
    <col min="4867" max="4868" width="15.42578125" customWidth="1"/>
    <col min="4869" max="4870" width="9.140625" customWidth="1"/>
    <col min="4871" max="4871" width="13.140625" bestFit="1" customWidth="1"/>
    <col min="5121" max="5121" width="20.7109375" customWidth="1"/>
    <col min="5122" max="5122" width="30.7109375" customWidth="1"/>
    <col min="5123" max="5124" width="15.42578125" customWidth="1"/>
    <col min="5125" max="5126" width="9.140625" customWidth="1"/>
    <col min="5127" max="5127" width="13.140625" bestFit="1" customWidth="1"/>
    <col min="5377" max="5377" width="20.7109375" customWidth="1"/>
    <col min="5378" max="5378" width="30.7109375" customWidth="1"/>
    <col min="5379" max="5380" width="15.42578125" customWidth="1"/>
    <col min="5381" max="5382" width="9.140625" customWidth="1"/>
    <col min="5383" max="5383" width="13.140625" bestFit="1" customWidth="1"/>
    <col min="5633" max="5633" width="20.7109375" customWidth="1"/>
    <col min="5634" max="5634" width="30.7109375" customWidth="1"/>
    <col min="5635" max="5636" width="15.42578125" customWidth="1"/>
    <col min="5637" max="5638" width="9.140625" customWidth="1"/>
    <col min="5639" max="5639" width="13.140625" bestFit="1" customWidth="1"/>
    <col min="5889" max="5889" width="20.7109375" customWidth="1"/>
    <col min="5890" max="5890" width="30.7109375" customWidth="1"/>
    <col min="5891" max="5892" width="15.42578125" customWidth="1"/>
    <col min="5893" max="5894" width="9.140625" customWidth="1"/>
    <col min="5895" max="5895" width="13.140625" bestFit="1" customWidth="1"/>
    <col min="6145" max="6145" width="20.7109375" customWidth="1"/>
    <col min="6146" max="6146" width="30.7109375" customWidth="1"/>
    <col min="6147" max="6148" width="15.42578125" customWidth="1"/>
    <col min="6149" max="6150" width="9.140625" customWidth="1"/>
    <col min="6151" max="6151" width="13.140625" bestFit="1" customWidth="1"/>
    <col min="6401" max="6401" width="20.7109375" customWidth="1"/>
    <col min="6402" max="6402" width="30.7109375" customWidth="1"/>
    <col min="6403" max="6404" width="15.42578125" customWidth="1"/>
    <col min="6405" max="6406" width="9.140625" customWidth="1"/>
    <col min="6407" max="6407" width="13.140625" bestFit="1" customWidth="1"/>
    <col min="6657" max="6657" width="20.7109375" customWidth="1"/>
    <col min="6658" max="6658" width="30.7109375" customWidth="1"/>
    <col min="6659" max="6660" width="15.42578125" customWidth="1"/>
    <col min="6661" max="6662" width="9.140625" customWidth="1"/>
    <col min="6663" max="6663" width="13.140625" bestFit="1" customWidth="1"/>
    <col min="6913" max="6913" width="20.7109375" customWidth="1"/>
    <col min="6914" max="6914" width="30.7109375" customWidth="1"/>
    <col min="6915" max="6916" width="15.42578125" customWidth="1"/>
    <col min="6917" max="6918" width="9.140625" customWidth="1"/>
    <col min="6919" max="6919" width="13.140625" bestFit="1" customWidth="1"/>
    <col min="7169" max="7169" width="20.7109375" customWidth="1"/>
    <col min="7170" max="7170" width="30.7109375" customWidth="1"/>
    <col min="7171" max="7172" width="15.42578125" customWidth="1"/>
    <col min="7173" max="7174" width="9.140625" customWidth="1"/>
    <col min="7175" max="7175" width="13.140625" bestFit="1" customWidth="1"/>
    <col min="7425" max="7425" width="20.7109375" customWidth="1"/>
    <col min="7426" max="7426" width="30.7109375" customWidth="1"/>
    <col min="7427" max="7428" width="15.42578125" customWidth="1"/>
    <col min="7429" max="7430" width="9.140625" customWidth="1"/>
    <col min="7431" max="7431" width="13.140625" bestFit="1" customWidth="1"/>
    <col min="7681" max="7681" width="20.7109375" customWidth="1"/>
    <col min="7682" max="7682" width="30.7109375" customWidth="1"/>
    <col min="7683" max="7684" width="15.42578125" customWidth="1"/>
    <col min="7685" max="7686" width="9.140625" customWidth="1"/>
    <col min="7687" max="7687" width="13.140625" bestFit="1" customWidth="1"/>
    <col min="7937" max="7937" width="20.7109375" customWidth="1"/>
    <col min="7938" max="7938" width="30.7109375" customWidth="1"/>
    <col min="7939" max="7940" width="15.42578125" customWidth="1"/>
    <col min="7941" max="7942" width="9.140625" customWidth="1"/>
    <col min="7943" max="7943" width="13.140625" bestFit="1" customWidth="1"/>
    <col min="8193" max="8193" width="20.7109375" customWidth="1"/>
    <col min="8194" max="8194" width="30.7109375" customWidth="1"/>
    <col min="8195" max="8196" width="15.42578125" customWidth="1"/>
    <col min="8197" max="8198" width="9.140625" customWidth="1"/>
    <col min="8199" max="8199" width="13.140625" bestFit="1" customWidth="1"/>
    <col min="8449" max="8449" width="20.7109375" customWidth="1"/>
    <col min="8450" max="8450" width="30.7109375" customWidth="1"/>
    <col min="8451" max="8452" width="15.42578125" customWidth="1"/>
    <col min="8453" max="8454" width="9.140625" customWidth="1"/>
    <col min="8455" max="8455" width="13.140625" bestFit="1" customWidth="1"/>
    <col min="8705" max="8705" width="20.7109375" customWidth="1"/>
    <col min="8706" max="8706" width="30.7109375" customWidth="1"/>
    <col min="8707" max="8708" width="15.42578125" customWidth="1"/>
    <col min="8709" max="8710" width="9.140625" customWidth="1"/>
    <col min="8711" max="8711" width="13.140625" bestFit="1" customWidth="1"/>
    <col min="8961" max="8961" width="20.7109375" customWidth="1"/>
    <col min="8962" max="8962" width="30.7109375" customWidth="1"/>
    <col min="8963" max="8964" width="15.42578125" customWidth="1"/>
    <col min="8965" max="8966" width="9.140625" customWidth="1"/>
    <col min="8967" max="8967" width="13.140625" bestFit="1" customWidth="1"/>
    <col min="9217" max="9217" width="20.7109375" customWidth="1"/>
    <col min="9218" max="9218" width="30.7109375" customWidth="1"/>
    <col min="9219" max="9220" width="15.42578125" customWidth="1"/>
    <col min="9221" max="9222" width="9.140625" customWidth="1"/>
    <col min="9223" max="9223" width="13.140625" bestFit="1" customWidth="1"/>
    <col min="9473" max="9473" width="20.7109375" customWidth="1"/>
    <col min="9474" max="9474" width="30.7109375" customWidth="1"/>
    <col min="9475" max="9476" width="15.42578125" customWidth="1"/>
    <col min="9477" max="9478" width="9.140625" customWidth="1"/>
    <col min="9479" max="9479" width="13.140625" bestFit="1" customWidth="1"/>
    <col min="9729" max="9729" width="20.7109375" customWidth="1"/>
    <col min="9730" max="9730" width="30.7109375" customWidth="1"/>
    <col min="9731" max="9732" width="15.42578125" customWidth="1"/>
    <col min="9733" max="9734" width="9.140625" customWidth="1"/>
    <col min="9735" max="9735" width="13.140625" bestFit="1" customWidth="1"/>
    <col min="9985" max="9985" width="20.7109375" customWidth="1"/>
    <col min="9986" max="9986" width="30.7109375" customWidth="1"/>
    <col min="9987" max="9988" width="15.42578125" customWidth="1"/>
    <col min="9989" max="9990" width="9.140625" customWidth="1"/>
    <col min="9991" max="9991" width="13.140625" bestFit="1" customWidth="1"/>
    <col min="10241" max="10241" width="20.7109375" customWidth="1"/>
    <col min="10242" max="10242" width="30.7109375" customWidth="1"/>
    <col min="10243" max="10244" width="15.42578125" customWidth="1"/>
    <col min="10245" max="10246" width="9.140625" customWidth="1"/>
    <col min="10247" max="10247" width="13.140625" bestFit="1" customWidth="1"/>
    <col min="10497" max="10497" width="20.7109375" customWidth="1"/>
    <col min="10498" max="10498" width="30.7109375" customWidth="1"/>
    <col min="10499" max="10500" width="15.42578125" customWidth="1"/>
    <col min="10501" max="10502" width="9.140625" customWidth="1"/>
    <col min="10503" max="10503" width="13.140625" bestFit="1" customWidth="1"/>
    <col min="10753" max="10753" width="20.7109375" customWidth="1"/>
    <col min="10754" max="10754" width="30.7109375" customWidth="1"/>
    <col min="10755" max="10756" width="15.42578125" customWidth="1"/>
    <col min="10757" max="10758" width="9.140625" customWidth="1"/>
    <col min="10759" max="10759" width="13.140625" bestFit="1" customWidth="1"/>
    <col min="11009" max="11009" width="20.7109375" customWidth="1"/>
    <col min="11010" max="11010" width="30.7109375" customWidth="1"/>
    <col min="11011" max="11012" width="15.42578125" customWidth="1"/>
    <col min="11013" max="11014" width="9.140625" customWidth="1"/>
    <col min="11015" max="11015" width="13.140625" bestFit="1" customWidth="1"/>
    <col min="11265" max="11265" width="20.7109375" customWidth="1"/>
    <col min="11266" max="11266" width="30.7109375" customWidth="1"/>
    <col min="11267" max="11268" width="15.42578125" customWidth="1"/>
    <col min="11269" max="11270" width="9.140625" customWidth="1"/>
    <col min="11271" max="11271" width="13.140625" bestFit="1" customWidth="1"/>
    <col min="11521" max="11521" width="20.7109375" customWidth="1"/>
    <col min="11522" max="11522" width="30.7109375" customWidth="1"/>
    <col min="11523" max="11524" width="15.42578125" customWidth="1"/>
    <col min="11525" max="11526" width="9.140625" customWidth="1"/>
    <col min="11527" max="11527" width="13.140625" bestFit="1" customWidth="1"/>
    <col min="11777" max="11777" width="20.7109375" customWidth="1"/>
    <col min="11778" max="11778" width="30.7109375" customWidth="1"/>
    <col min="11779" max="11780" width="15.42578125" customWidth="1"/>
    <col min="11781" max="11782" width="9.140625" customWidth="1"/>
    <col min="11783" max="11783" width="13.140625" bestFit="1" customWidth="1"/>
    <col min="12033" max="12033" width="20.7109375" customWidth="1"/>
    <col min="12034" max="12034" width="30.7109375" customWidth="1"/>
    <col min="12035" max="12036" width="15.42578125" customWidth="1"/>
    <col min="12037" max="12038" width="9.140625" customWidth="1"/>
    <col min="12039" max="12039" width="13.140625" bestFit="1" customWidth="1"/>
    <col min="12289" max="12289" width="20.7109375" customWidth="1"/>
    <col min="12290" max="12290" width="30.7109375" customWidth="1"/>
    <col min="12291" max="12292" width="15.42578125" customWidth="1"/>
    <col min="12293" max="12294" width="9.140625" customWidth="1"/>
    <col min="12295" max="12295" width="13.140625" bestFit="1" customWidth="1"/>
    <col min="12545" max="12545" width="20.7109375" customWidth="1"/>
    <col min="12546" max="12546" width="30.7109375" customWidth="1"/>
    <col min="12547" max="12548" width="15.42578125" customWidth="1"/>
    <col min="12549" max="12550" width="9.140625" customWidth="1"/>
    <col min="12551" max="12551" width="13.140625" bestFit="1" customWidth="1"/>
    <col min="12801" max="12801" width="20.7109375" customWidth="1"/>
    <col min="12802" max="12802" width="30.7109375" customWidth="1"/>
    <col min="12803" max="12804" width="15.42578125" customWidth="1"/>
    <col min="12805" max="12806" width="9.140625" customWidth="1"/>
    <col min="12807" max="12807" width="13.140625" bestFit="1" customWidth="1"/>
    <col min="13057" max="13057" width="20.7109375" customWidth="1"/>
    <col min="13058" max="13058" width="30.7109375" customWidth="1"/>
    <col min="13059" max="13060" width="15.42578125" customWidth="1"/>
    <col min="13061" max="13062" width="9.140625" customWidth="1"/>
    <col min="13063" max="13063" width="13.140625" bestFit="1" customWidth="1"/>
    <col min="13313" max="13313" width="20.7109375" customWidth="1"/>
    <col min="13314" max="13314" width="30.7109375" customWidth="1"/>
    <col min="13315" max="13316" width="15.42578125" customWidth="1"/>
    <col min="13317" max="13318" width="9.140625" customWidth="1"/>
    <col min="13319" max="13319" width="13.140625" bestFit="1" customWidth="1"/>
    <col min="13569" max="13569" width="20.7109375" customWidth="1"/>
    <col min="13570" max="13570" width="30.7109375" customWidth="1"/>
    <col min="13571" max="13572" width="15.42578125" customWidth="1"/>
    <col min="13573" max="13574" width="9.140625" customWidth="1"/>
    <col min="13575" max="13575" width="13.140625" bestFit="1" customWidth="1"/>
    <col min="13825" max="13825" width="20.7109375" customWidth="1"/>
    <col min="13826" max="13826" width="30.7109375" customWidth="1"/>
    <col min="13827" max="13828" width="15.42578125" customWidth="1"/>
    <col min="13829" max="13830" width="9.140625" customWidth="1"/>
    <col min="13831" max="13831" width="13.140625" bestFit="1" customWidth="1"/>
    <col min="14081" max="14081" width="20.7109375" customWidth="1"/>
    <col min="14082" max="14082" width="30.7109375" customWidth="1"/>
    <col min="14083" max="14084" width="15.42578125" customWidth="1"/>
    <col min="14085" max="14086" width="9.140625" customWidth="1"/>
    <col min="14087" max="14087" width="13.140625" bestFit="1" customWidth="1"/>
    <col min="14337" max="14337" width="20.7109375" customWidth="1"/>
    <col min="14338" max="14338" width="30.7109375" customWidth="1"/>
    <col min="14339" max="14340" width="15.42578125" customWidth="1"/>
    <col min="14341" max="14342" width="9.140625" customWidth="1"/>
    <col min="14343" max="14343" width="13.140625" bestFit="1" customWidth="1"/>
    <col min="14593" max="14593" width="20.7109375" customWidth="1"/>
    <col min="14594" max="14594" width="30.7109375" customWidth="1"/>
    <col min="14595" max="14596" width="15.42578125" customWidth="1"/>
    <col min="14597" max="14598" width="9.140625" customWidth="1"/>
    <col min="14599" max="14599" width="13.140625" bestFit="1" customWidth="1"/>
    <col min="14849" max="14849" width="20.7109375" customWidth="1"/>
    <col min="14850" max="14850" width="30.7109375" customWidth="1"/>
    <col min="14851" max="14852" width="15.42578125" customWidth="1"/>
    <col min="14853" max="14854" width="9.140625" customWidth="1"/>
    <col min="14855" max="14855" width="13.140625" bestFit="1" customWidth="1"/>
    <col min="15105" max="15105" width="20.7109375" customWidth="1"/>
    <col min="15106" max="15106" width="30.7109375" customWidth="1"/>
    <col min="15107" max="15108" width="15.42578125" customWidth="1"/>
    <col min="15109" max="15110" width="9.140625" customWidth="1"/>
    <col min="15111" max="15111" width="13.140625" bestFit="1" customWidth="1"/>
    <col min="15361" max="15361" width="20.7109375" customWidth="1"/>
    <col min="15362" max="15362" width="30.7109375" customWidth="1"/>
    <col min="15363" max="15364" width="15.42578125" customWidth="1"/>
    <col min="15365" max="15366" width="9.140625" customWidth="1"/>
    <col min="15367" max="15367" width="13.140625" bestFit="1" customWidth="1"/>
    <col min="15617" max="15617" width="20.7109375" customWidth="1"/>
    <col min="15618" max="15618" width="30.7109375" customWidth="1"/>
    <col min="15619" max="15620" width="15.42578125" customWidth="1"/>
    <col min="15621" max="15622" width="9.140625" customWidth="1"/>
    <col min="15623" max="15623" width="13.140625" bestFit="1" customWidth="1"/>
    <col min="15873" max="15873" width="20.7109375" customWidth="1"/>
    <col min="15874" max="15874" width="30.7109375" customWidth="1"/>
    <col min="15875" max="15876" width="15.42578125" customWidth="1"/>
    <col min="15877" max="15878" width="9.140625" customWidth="1"/>
    <col min="15879" max="15879" width="13.140625" bestFit="1" customWidth="1"/>
    <col min="16129" max="16129" width="20.7109375" customWidth="1"/>
    <col min="16130" max="16130" width="30.7109375" customWidth="1"/>
    <col min="16131" max="16132" width="15.42578125" customWidth="1"/>
    <col min="16133" max="16134" width="9.140625" customWidth="1"/>
    <col min="16135" max="16135" width="13.140625" bestFit="1" customWidth="1"/>
  </cols>
  <sheetData>
    <row r="1" spans="1:10" ht="28.5" customHeight="1" x14ac:dyDescent="0.25">
      <c r="A1" s="65" t="s">
        <v>176</v>
      </c>
      <c r="B1" s="65"/>
      <c r="C1" s="65"/>
      <c r="D1" s="65"/>
      <c r="E1" s="65"/>
      <c r="F1" s="65"/>
      <c r="G1" s="65"/>
    </row>
    <row r="2" spans="1:10" ht="23.25" customHeight="1" x14ac:dyDescent="0.25">
      <c r="A2" s="66"/>
      <c r="B2" s="66"/>
      <c r="C2" s="66"/>
      <c r="D2" s="66"/>
      <c r="E2" s="66"/>
      <c r="F2" s="66"/>
      <c r="G2" s="66"/>
      <c r="H2" s="2"/>
      <c r="I2" s="1"/>
      <c r="J2" s="1"/>
    </row>
    <row r="3" spans="1:10" ht="99" customHeight="1" x14ac:dyDescent="0.25">
      <c r="A3" s="4" t="s">
        <v>0</v>
      </c>
      <c r="B3" s="4" t="s">
        <v>126</v>
      </c>
      <c r="C3" s="4" t="s">
        <v>121</v>
      </c>
      <c r="D3" s="4" t="s">
        <v>154</v>
      </c>
      <c r="E3" s="5" t="s">
        <v>122</v>
      </c>
      <c r="F3" s="5" t="s">
        <v>153</v>
      </c>
      <c r="G3" s="5" t="s">
        <v>123</v>
      </c>
    </row>
    <row r="4" spans="1:10" ht="45" x14ac:dyDescent="0.25">
      <c r="A4" s="12" t="s">
        <v>1</v>
      </c>
      <c r="B4" s="13" t="s">
        <v>76</v>
      </c>
      <c r="C4" s="44">
        <v>0.75</v>
      </c>
      <c r="D4" s="44">
        <v>0.97599999999999998</v>
      </c>
      <c r="E4" s="42">
        <v>0.96299999999999997</v>
      </c>
      <c r="F4" s="42">
        <v>0.92700000000000005</v>
      </c>
      <c r="G4" s="39" t="s">
        <v>177</v>
      </c>
    </row>
    <row r="5" spans="1:10" ht="22.5" outlineLevel="1" x14ac:dyDescent="0.25">
      <c r="A5" s="7" t="s">
        <v>2</v>
      </c>
      <c r="B5" s="6" t="s">
        <v>3</v>
      </c>
      <c r="C5" s="45">
        <v>0.75</v>
      </c>
      <c r="D5" s="43">
        <v>0.97599999999999998</v>
      </c>
      <c r="E5" s="41">
        <v>0.98</v>
      </c>
      <c r="F5" s="41">
        <v>0.9</v>
      </c>
      <c r="G5" s="40" t="s">
        <v>177</v>
      </c>
    </row>
    <row r="6" spans="1:10" ht="33.75" outlineLevel="2" x14ac:dyDescent="0.25">
      <c r="A6" s="7" t="s">
        <v>4</v>
      </c>
      <c r="B6" s="6" t="s">
        <v>5</v>
      </c>
      <c r="C6" s="45">
        <v>0.5</v>
      </c>
      <c r="D6" s="43">
        <v>0.97599999999999998</v>
      </c>
      <c r="E6" s="41">
        <v>0.91300000000000003</v>
      </c>
      <c r="F6" s="41">
        <v>0.8</v>
      </c>
      <c r="G6" s="40" t="s">
        <v>178</v>
      </c>
    </row>
    <row r="7" spans="1:10" ht="57" customHeight="1" outlineLevel="2" x14ac:dyDescent="0.25">
      <c r="A7" s="7" t="s">
        <v>158</v>
      </c>
      <c r="B7" s="6" t="s">
        <v>159</v>
      </c>
      <c r="C7" s="45">
        <v>1</v>
      </c>
      <c r="D7" s="43">
        <v>1</v>
      </c>
      <c r="E7" s="41">
        <v>1</v>
      </c>
      <c r="F7" s="41">
        <v>1</v>
      </c>
      <c r="G7" s="40" t="s">
        <v>177</v>
      </c>
    </row>
    <row r="8" spans="1:10" ht="33.75" x14ac:dyDescent="0.25">
      <c r="A8" s="7" t="s">
        <v>6</v>
      </c>
      <c r="B8" s="6" t="s">
        <v>7</v>
      </c>
      <c r="C8" s="45">
        <v>0.67</v>
      </c>
      <c r="D8" s="43">
        <v>0.96</v>
      </c>
      <c r="E8" s="41">
        <v>1</v>
      </c>
      <c r="F8" s="41">
        <v>0.9</v>
      </c>
      <c r="G8" s="40" t="s">
        <v>177</v>
      </c>
    </row>
    <row r="9" spans="1:10" ht="45" x14ac:dyDescent="0.25">
      <c r="A9" s="7" t="s">
        <v>8</v>
      </c>
      <c r="B9" s="6" t="s">
        <v>9</v>
      </c>
      <c r="C9" s="45">
        <v>1</v>
      </c>
      <c r="D9" s="43">
        <v>1</v>
      </c>
      <c r="E9" s="41">
        <v>1</v>
      </c>
      <c r="F9" s="41">
        <v>0.9</v>
      </c>
      <c r="G9" s="40" t="s">
        <v>177</v>
      </c>
    </row>
    <row r="10" spans="1:10" ht="45" x14ac:dyDescent="0.25">
      <c r="A10" s="7" t="s">
        <v>10</v>
      </c>
      <c r="B10" s="6" t="s">
        <v>77</v>
      </c>
      <c r="C10" s="45">
        <v>0</v>
      </c>
      <c r="D10" s="43">
        <v>0.79300000000000004</v>
      </c>
      <c r="E10" s="41">
        <v>1</v>
      </c>
      <c r="F10" s="41">
        <v>0.6</v>
      </c>
      <c r="G10" s="40" t="s">
        <v>180</v>
      </c>
    </row>
    <row r="11" spans="1:10" ht="45" x14ac:dyDescent="0.25">
      <c r="A11" s="7" t="s">
        <v>55</v>
      </c>
      <c r="B11" s="6" t="s">
        <v>78</v>
      </c>
      <c r="C11" s="45">
        <v>1</v>
      </c>
      <c r="D11" s="43">
        <v>1</v>
      </c>
      <c r="E11" s="41">
        <v>1</v>
      </c>
      <c r="F11" s="41">
        <v>1</v>
      </c>
      <c r="G11" s="40" t="s">
        <v>177</v>
      </c>
    </row>
    <row r="12" spans="1:10" ht="45" x14ac:dyDescent="0.25">
      <c r="A12" s="7" t="s">
        <v>11</v>
      </c>
      <c r="B12" s="6" t="s">
        <v>79</v>
      </c>
      <c r="C12" s="45">
        <v>1</v>
      </c>
      <c r="D12" s="43">
        <v>0.98</v>
      </c>
      <c r="E12" s="41">
        <v>0.77</v>
      </c>
      <c r="F12" s="41">
        <v>0.90400000000000003</v>
      </c>
      <c r="G12" s="40" t="s">
        <v>177</v>
      </c>
    </row>
    <row r="13" spans="1:10" ht="33.75" x14ac:dyDescent="0.25">
      <c r="A13" s="7" t="s">
        <v>61</v>
      </c>
      <c r="B13" s="6" t="s">
        <v>12</v>
      </c>
      <c r="C13" s="45">
        <v>0.5</v>
      </c>
      <c r="D13" s="43">
        <v>0.97399999999999998</v>
      </c>
      <c r="E13" s="41">
        <v>1</v>
      </c>
      <c r="F13" s="41">
        <v>0.8</v>
      </c>
      <c r="G13" s="40" t="s">
        <v>178</v>
      </c>
    </row>
    <row r="14" spans="1:10" ht="45" x14ac:dyDescent="0.25">
      <c r="A14" s="12" t="s">
        <v>13</v>
      </c>
      <c r="B14" s="13" t="s">
        <v>80</v>
      </c>
      <c r="C14" s="44">
        <v>1</v>
      </c>
      <c r="D14" s="44">
        <v>0.96799999999999997</v>
      </c>
      <c r="E14" s="42">
        <v>0.98199999999999998</v>
      </c>
      <c r="F14" s="42">
        <v>0.99</v>
      </c>
      <c r="G14" s="39" t="s">
        <v>177</v>
      </c>
    </row>
    <row r="15" spans="1:10" ht="22.5" x14ac:dyDescent="0.25">
      <c r="A15" s="7" t="s">
        <v>14</v>
      </c>
      <c r="B15" s="6" t="s">
        <v>15</v>
      </c>
      <c r="C15" s="45">
        <v>1</v>
      </c>
      <c r="D15" s="43">
        <v>1</v>
      </c>
      <c r="E15" s="41">
        <v>0.997</v>
      </c>
      <c r="F15" s="41">
        <v>0.999</v>
      </c>
      <c r="G15" s="40" t="s">
        <v>177</v>
      </c>
    </row>
    <row r="16" spans="1:10" ht="15.75" x14ac:dyDescent="0.25">
      <c r="A16" s="7" t="s">
        <v>16</v>
      </c>
      <c r="B16" s="6" t="s">
        <v>17</v>
      </c>
      <c r="C16" s="45">
        <v>1</v>
      </c>
      <c r="D16" s="43">
        <v>1</v>
      </c>
      <c r="E16" s="41">
        <v>0.999</v>
      </c>
      <c r="F16" s="41">
        <v>0.999</v>
      </c>
      <c r="G16" s="40" t="s">
        <v>177</v>
      </c>
    </row>
    <row r="17" spans="1:7" ht="22.5" x14ac:dyDescent="0.25">
      <c r="A17" s="7" t="s">
        <v>18</v>
      </c>
      <c r="B17" s="6" t="s">
        <v>19</v>
      </c>
      <c r="C17" s="45">
        <v>1</v>
      </c>
      <c r="D17" s="43">
        <v>0.97599999999999998</v>
      </c>
      <c r="E17" s="41">
        <v>1</v>
      </c>
      <c r="F17" s="41">
        <v>0.995</v>
      </c>
      <c r="G17" s="40" t="s">
        <v>177</v>
      </c>
    </row>
    <row r="18" spans="1:7" ht="15.75" x14ac:dyDescent="0.25">
      <c r="A18" s="7" t="s">
        <v>20</v>
      </c>
      <c r="B18" s="6" t="s">
        <v>81</v>
      </c>
      <c r="C18" s="45">
        <v>1</v>
      </c>
      <c r="D18" s="43">
        <v>1</v>
      </c>
      <c r="E18" s="41">
        <v>0.91500000000000004</v>
      </c>
      <c r="F18" s="41">
        <v>0.96599999999999997</v>
      </c>
      <c r="G18" s="40" t="s">
        <v>177</v>
      </c>
    </row>
    <row r="19" spans="1:7" ht="33.75" x14ac:dyDescent="0.25">
      <c r="A19" s="8" t="s">
        <v>82</v>
      </c>
      <c r="B19" s="6" t="s">
        <v>12</v>
      </c>
      <c r="C19" s="45">
        <v>1</v>
      </c>
      <c r="D19" s="43">
        <v>0.92900000000000005</v>
      </c>
      <c r="E19" s="41">
        <v>1</v>
      </c>
      <c r="F19" s="41">
        <v>0.98599999999999999</v>
      </c>
      <c r="G19" s="40" t="s">
        <v>177</v>
      </c>
    </row>
    <row r="20" spans="1:7" ht="45" x14ac:dyDescent="0.25">
      <c r="A20" s="12" t="s">
        <v>21</v>
      </c>
      <c r="B20" s="14" t="s">
        <v>83</v>
      </c>
      <c r="C20" s="44">
        <v>0.83299999999999996</v>
      </c>
      <c r="D20" s="46">
        <v>0.99099999999999999</v>
      </c>
      <c r="E20" s="42">
        <v>0.78100000000000003</v>
      </c>
      <c r="F20" s="42">
        <v>0.90700000000000003</v>
      </c>
      <c r="G20" s="39" t="s">
        <v>177</v>
      </c>
    </row>
    <row r="21" spans="1:7" ht="56.25" x14ac:dyDescent="0.25">
      <c r="A21" s="7" t="s">
        <v>22</v>
      </c>
      <c r="B21" s="6" t="s">
        <v>84</v>
      </c>
      <c r="C21" s="45">
        <v>0.75</v>
      </c>
      <c r="D21" s="43">
        <v>0.75800000000000001</v>
      </c>
      <c r="E21" s="41">
        <v>0.65</v>
      </c>
      <c r="F21" s="41">
        <v>0.71099999999999997</v>
      </c>
      <c r="G21" s="40" t="s">
        <v>181</v>
      </c>
    </row>
    <row r="22" spans="1:7" ht="22.5" x14ac:dyDescent="0.25">
      <c r="A22" s="7" t="s">
        <v>23</v>
      </c>
      <c r="B22" s="6" t="s">
        <v>85</v>
      </c>
      <c r="C22" s="45">
        <v>1</v>
      </c>
      <c r="D22" s="53">
        <v>1</v>
      </c>
      <c r="E22" s="41">
        <v>0.7</v>
      </c>
      <c r="F22" s="41">
        <v>0.88</v>
      </c>
      <c r="G22" s="40" t="s">
        <v>178</v>
      </c>
    </row>
    <row r="23" spans="1:7" ht="56.25" x14ac:dyDescent="0.25">
      <c r="A23" s="8" t="s">
        <v>86</v>
      </c>
      <c r="B23" s="6" t="s">
        <v>87</v>
      </c>
      <c r="C23" s="45">
        <v>1</v>
      </c>
      <c r="D23" s="43">
        <v>0.999</v>
      </c>
      <c r="E23" s="41">
        <v>0.99399999999999999</v>
      </c>
      <c r="F23" s="41">
        <v>0.997</v>
      </c>
      <c r="G23" s="40" t="s">
        <v>177</v>
      </c>
    </row>
    <row r="24" spans="1:7" ht="56.25" x14ac:dyDescent="0.25">
      <c r="A24" s="12" t="s">
        <v>24</v>
      </c>
      <c r="B24" s="14" t="s">
        <v>88</v>
      </c>
      <c r="C24" s="44">
        <v>1</v>
      </c>
      <c r="D24" s="46">
        <v>1</v>
      </c>
      <c r="E24" s="42">
        <v>0.77</v>
      </c>
      <c r="F24" s="42">
        <v>0.82699999999999996</v>
      </c>
      <c r="G24" s="39" t="s">
        <v>178</v>
      </c>
    </row>
    <row r="25" spans="1:7" ht="45" x14ac:dyDescent="0.25">
      <c r="A25" s="7" t="s">
        <v>62</v>
      </c>
      <c r="B25" s="6" t="s">
        <v>89</v>
      </c>
      <c r="C25" s="64" t="s">
        <v>185</v>
      </c>
      <c r="D25" s="43" t="s">
        <v>184</v>
      </c>
      <c r="E25" s="41" t="s">
        <v>184</v>
      </c>
      <c r="F25" s="41" t="s">
        <v>184</v>
      </c>
      <c r="G25" s="63" t="s">
        <v>184</v>
      </c>
    </row>
    <row r="26" spans="1:7" ht="67.5" x14ac:dyDescent="0.25">
      <c r="A26" s="8" t="s">
        <v>90</v>
      </c>
      <c r="B26" s="6" t="s">
        <v>26</v>
      </c>
      <c r="C26" s="45">
        <v>1</v>
      </c>
      <c r="D26" s="43">
        <v>1</v>
      </c>
      <c r="E26" s="41">
        <v>0.54</v>
      </c>
      <c r="F26" s="41">
        <v>0.81599999999999995</v>
      </c>
      <c r="G26" s="40" t="s">
        <v>178</v>
      </c>
    </row>
    <row r="27" spans="1:7" ht="33.75" x14ac:dyDescent="0.25">
      <c r="A27" s="8" t="s">
        <v>25</v>
      </c>
      <c r="B27" s="6" t="s">
        <v>56</v>
      </c>
      <c r="C27" s="45">
        <v>1</v>
      </c>
      <c r="D27" s="43">
        <v>1</v>
      </c>
      <c r="E27" s="41">
        <v>1</v>
      </c>
      <c r="F27" s="41">
        <v>1</v>
      </c>
      <c r="G27" s="40" t="s">
        <v>177</v>
      </c>
    </row>
    <row r="28" spans="1:7" ht="56.25" x14ac:dyDescent="0.25">
      <c r="A28" s="12" t="s">
        <v>27</v>
      </c>
      <c r="B28" s="14" t="s">
        <v>73</v>
      </c>
      <c r="C28" s="54">
        <v>0.5</v>
      </c>
      <c r="D28" s="55">
        <v>1</v>
      </c>
      <c r="E28" s="54">
        <v>0.5</v>
      </c>
      <c r="F28" s="54">
        <v>0.9</v>
      </c>
      <c r="G28" s="48" t="s">
        <v>177</v>
      </c>
    </row>
    <row r="29" spans="1:7" ht="67.5" x14ac:dyDescent="0.25">
      <c r="A29" s="8" t="s">
        <v>164</v>
      </c>
      <c r="B29" s="6" t="s">
        <v>171</v>
      </c>
      <c r="C29" s="56">
        <v>1</v>
      </c>
      <c r="D29" s="57">
        <v>1</v>
      </c>
      <c r="E29" s="41">
        <v>1</v>
      </c>
      <c r="F29" s="41">
        <v>1</v>
      </c>
      <c r="G29" s="40" t="s">
        <v>177</v>
      </c>
    </row>
    <row r="30" spans="1:7" ht="62.25" customHeight="1" x14ac:dyDescent="0.25">
      <c r="A30" s="8" t="s">
        <v>165</v>
      </c>
      <c r="B30" s="6" t="s">
        <v>172</v>
      </c>
      <c r="C30" s="56">
        <v>0</v>
      </c>
      <c r="D30" s="58">
        <v>1</v>
      </c>
      <c r="E30" s="41">
        <v>0</v>
      </c>
      <c r="F30" s="41">
        <v>0.2</v>
      </c>
      <c r="G30" s="40" t="s">
        <v>180</v>
      </c>
    </row>
    <row r="31" spans="1:7" ht="56.25" x14ac:dyDescent="0.25">
      <c r="A31" s="12" t="s">
        <v>28</v>
      </c>
      <c r="B31" s="14" t="s">
        <v>91</v>
      </c>
      <c r="C31" s="44">
        <v>1</v>
      </c>
      <c r="D31" s="46">
        <v>0.98899999999999999</v>
      </c>
      <c r="E31" s="42">
        <v>1</v>
      </c>
      <c r="F31" s="42">
        <v>0.998</v>
      </c>
      <c r="G31" s="39" t="s">
        <v>177</v>
      </c>
    </row>
    <row r="32" spans="1:7" ht="67.5" x14ac:dyDescent="0.25">
      <c r="A32" s="7" t="s">
        <v>29</v>
      </c>
      <c r="B32" s="6" t="s">
        <v>92</v>
      </c>
      <c r="C32" s="45">
        <v>1</v>
      </c>
      <c r="D32" s="43">
        <v>0.98899999999999999</v>
      </c>
      <c r="E32" s="41">
        <v>1</v>
      </c>
      <c r="F32" s="41">
        <v>0.998</v>
      </c>
      <c r="G32" s="40" t="s">
        <v>177</v>
      </c>
    </row>
    <row r="33" spans="1:7" ht="51" customHeight="1" x14ac:dyDescent="0.25">
      <c r="A33" s="12" t="s">
        <v>30</v>
      </c>
      <c r="B33" s="14" t="s">
        <v>93</v>
      </c>
      <c r="C33" s="44">
        <v>0.8</v>
      </c>
      <c r="D33" s="46">
        <v>0.96499999999999997</v>
      </c>
      <c r="E33" s="42">
        <v>0.83099999999999996</v>
      </c>
      <c r="F33" s="42">
        <v>0.9</v>
      </c>
      <c r="G33" s="39" t="s">
        <v>177</v>
      </c>
    </row>
    <row r="34" spans="1:7" ht="22.5" x14ac:dyDescent="0.25">
      <c r="A34" s="7" t="s">
        <v>94</v>
      </c>
      <c r="B34" s="6" t="s">
        <v>32</v>
      </c>
      <c r="C34" s="45">
        <v>1</v>
      </c>
      <c r="D34" s="43">
        <v>0.96</v>
      </c>
      <c r="E34" s="41">
        <v>0.81299999999999994</v>
      </c>
      <c r="F34" s="41">
        <v>0.91700000000000004</v>
      </c>
      <c r="G34" s="40" t="s">
        <v>177</v>
      </c>
    </row>
    <row r="35" spans="1:7" ht="56.25" x14ac:dyDescent="0.25">
      <c r="A35" s="7" t="s">
        <v>31</v>
      </c>
      <c r="B35" s="6" t="s">
        <v>63</v>
      </c>
      <c r="C35" s="45">
        <v>0.75</v>
      </c>
      <c r="D35" s="43">
        <v>0.98699999999999999</v>
      </c>
      <c r="E35" s="41">
        <v>0.84799999999999998</v>
      </c>
      <c r="F35" s="41">
        <v>0.83699999999999997</v>
      </c>
      <c r="G35" s="40" t="s">
        <v>178</v>
      </c>
    </row>
    <row r="36" spans="1:7" ht="90" x14ac:dyDescent="0.25">
      <c r="A36" s="15" t="s">
        <v>33</v>
      </c>
      <c r="B36" s="14" t="s">
        <v>95</v>
      </c>
      <c r="C36" s="44">
        <v>0.67</v>
      </c>
      <c r="D36" s="46">
        <v>0.98399999999999999</v>
      </c>
      <c r="E36" s="42">
        <v>0.85299999999999998</v>
      </c>
      <c r="F36" s="42">
        <v>0.80600000000000005</v>
      </c>
      <c r="G36" s="39" t="s">
        <v>178</v>
      </c>
    </row>
    <row r="37" spans="1:7" ht="101.25" x14ac:dyDescent="0.25">
      <c r="A37" s="9" t="s">
        <v>34</v>
      </c>
      <c r="B37" s="6" t="s">
        <v>96</v>
      </c>
      <c r="C37" s="45">
        <v>0.67</v>
      </c>
      <c r="D37" s="43">
        <v>0.98399999999999999</v>
      </c>
      <c r="E37" s="41">
        <v>0.85299999999999998</v>
      </c>
      <c r="F37" s="41">
        <v>0.80600000000000005</v>
      </c>
      <c r="G37" s="40" t="s">
        <v>178</v>
      </c>
    </row>
    <row r="38" spans="1:7" ht="56.25" x14ac:dyDescent="0.25">
      <c r="A38" s="15" t="s">
        <v>35</v>
      </c>
      <c r="B38" s="14" t="s">
        <v>74</v>
      </c>
      <c r="C38" s="44">
        <v>1</v>
      </c>
      <c r="D38" s="46">
        <v>0.999</v>
      </c>
      <c r="E38" s="42">
        <v>1</v>
      </c>
      <c r="F38" s="61">
        <v>0.99980000000000002</v>
      </c>
      <c r="G38" s="39" t="s">
        <v>177</v>
      </c>
    </row>
    <row r="39" spans="1:7" ht="67.5" x14ac:dyDescent="0.25">
      <c r="A39" s="9" t="s">
        <v>36</v>
      </c>
      <c r="B39" s="6" t="s">
        <v>75</v>
      </c>
      <c r="C39" s="45">
        <v>1</v>
      </c>
      <c r="D39" s="43">
        <v>0.999</v>
      </c>
      <c r="E39" s="41">
        <v>1</v>
      </c>
      <c r="F39" s="62">
        <v>0.99980000000000002</v>
      </c>
      <c r="G39" s="40" t="s">
        <v>177</v>
      </c>
    </row>
    <row r="40" spans="1:7" ht="56.25" x14ac:dyDescent="0.25">
      <c r="A40" s="15" t="s">
        <v>37</v>
      </c>
      <c r="B40" s="14" t="s">
        <v>97</v>
      </c>
      <c r="C40" s="44">
        <v>0.73</v>
      </c>
      <c r="D40" s="46">
        <v>0.999</v>
      </c>
      <c r="E40" s="42">
        <v>0.93</v>
      </c>
      <c r="F40" s="42">
        <v>0.9</v>
      </c>
      <c r="G40" s="39" t="s">
        <v>177</v>
      </c>
    </row>
    <row r="41" spans="1:7" ht="67.5" x14ac:dyDescent="0.25">
      <c r="A41" s="9" t="s">
        <v>38</v>
      </c>
      <c r="B41" s="6" t="s">
        <v>98</v>
      </c>
      <c r="C41" s="45">
        <v>0.6</v>
      </c>
      <c r="D41" s="43">
        <v>1</v>
      </c>
      <c r="E41" s="41">
        <v>0.71</v>
      </c>
      <c r="F41" s="41">
        <v>0.72399999999999998</v>
      </c>
      <c r="G41" s="40" t="s">
        <v>181</v>
      </c>
    </row>
    <row r="42" spans="1:7" ht="45" x14ac:dyDescent="0.25">
      <c r="A42" s="9" t="s">
        <v>99</v>
      </c>
      <c r="B42" s="6" t="s">
        <v>100</v>
      </c>
      <c r="C42" s="45">
        <v>1</v>
      </c>
      <c r="D42" s="43">
        <v>0.90300000000000002</v>
      </c>
      <c r="E42" s="41">
        <v>1</v>
      </c>
      <c r="F42" s="41">
        <v>0.98099999999999998</v>
      </c>
      <c r="G42" s="40" t="s">
        <v>177</v>
      </c>
    </row>
    <row r="43" spans="1:7" ht="33.75" x14ac:dyDescent="0.25">
      <c r="A43" s="9" t="s">
        <v>39</v>
      </c>
      <c r="B43" s="6" t="s">
        <v>12</v>
      </c>
      <c r="C43" s="45">
        <v>1</v>
      </c>
      <c r="D43" s="43">
        <v>1</v>
      </c>
      <c r="E43" s="41">
        <v>1</v>
      </c>
      <c r="F43" s="41">
        <v>1</v>
      </c>
      <c r="G43" s="40" t="s">
        <v>177</v>
      </c>
    </row>
    <row r="44" spans="1:7" ht="24.75" customHeight="1" x14ac:dyDescent="0.25">
      <c r="A44" s="9" t="s">
        <v>168</v>
      </c>
      <c r="B44" s="6" t="s">
        <v>167</v>
      </c>
      <c r="C44" s="45">
        <v>1</v>
      </c>
      <c r="D44" s="47">
        <v>1</v>
      </c>
      <c r="E44" s="41">
        <v>1</v>
      </c>
      <c r="F44" s="41">
        <v>1</v>
      </c>
      <c r="G44" s="40" t="s">
        <v>177</v>
      </c>
    </row>
    <row r="45" spans="1:7" ht="56.25" x14ac:dyDescent="0.25">
      <c r="A45" s="15" t="s">
        <v>40</v>
      </c>
      <c r="B45" s="14" t="s">
        <v>101</v>
      </c>
      <c r="C45" s="44">
        <v>1</v>
      </c>
      <c r="D45" s="46">
        <v>0.996</v>
      </c>
      <c r="E45" s="42">
        <v>0.97499999999999998</v>
      </c>
      <c r="F45" s="42">
        <v>1.48</v>
      </c>
      <c r="G45" s="39" t="s">
        <v>177</v>
      </c>
    </row>
    <row r="46" spans="1:7" ht="56.25" x14ac:dyDescent="0.25">
      <c r="A46" s="9" t="s">
        <v>41</v>
      </c>
      <c r="B46" s="6" t="s">
        <v>102</v>
      </c>
      <c r="C46" s="45">
        <v>1</v>
      </c>
      <c r="D46" s="43">
        <v>0.98299999999999998</v>
      </c>
      <c r="E46" s="41">
        <v>0.93</v>
      </c>
      <c r="F46" s="41">
        <v>0.96899999999999997</v>
      </c>
      <c r="G46" s="40" t="s">
        <v>177</v>
      </c>
    </row>
    <row r="47" spans="1:7" ht="56.25" x14ac:dyDescent="0.25">
      <c r="A47" s="9" t="s">
        <v>103</v>
      </c>
      <c r="B47" s="6" t="s">
        <v>104</v>
      </c>
      <c r="C47" s="45">
        <v>1</v>
      </c>
      <c r="D47" s="53">
        <v>1</v>
      </c>
      <c r="E47" s="41">
        <v>1</v>
      </c>
      <c r="F47" s="41">
        <v>1</v>
      </c>
      <c r="G47" s="40" t="s">
        <v>177</v>
      </c>
    </row>
    <row r="48" spans="1:7" ht="63" customHeight="1" x14ac:dyDescent="0.25">
      <c r="A48" s="9" t="s">
        <v>42</v>
      </c>
      <c r="B48" s="6" t="s">
        <v>183</v>
      </c>
      <c r="C48" s="45">
        <v>1</v>
      </c>
      <c r="D48" s="47">
        <v>1</v>
      </c>
      <c r="E48" s="41">
        <v>0.97</v>
      </c>
      <c r="F48" s="41">
        <v>0.98799999999999999</v>
      </c>
      <c r="G48" s="40" t="s">
        <v>177</v>
      </c>
    </row>
    <row r="49" spans="1:7" ht="33.75" x14ac:dyDescent="0.25">
      <c r="A49" s="9" t="s">
        <v>182</v>
      </c>
      <c r="B49" s="6" t="s">
        <v>12</v>
      </c>
      <c r="C49" s="45">
        <v>1</v>
      </c>
      <c r="D49" s="43">
        <v>0.999</v>
      </c>
      <c r="E49" s="41">
        <v>1</v>
      </c>
      <c r="F49" s="41">
        <v>0.999</v>
      </c>
      <c r="G49" s="40" t="s">
        <v>177</v>
      </c>
    </row>
    <row r="50" spans="1:7" ht="45" x14ac:dyDescent="0.25">
      <c r="A50" s="15" t="s">
        <v>43</v>
      </c>
      <c r="B50" s="14" t="s">
        <v>105</v>
      </c>
      <c r="C50" s="44">
        <v>0.9</v>
      </c>
      <c r="D50" s="46">
        <v>0.08</v>
      </c>
      <c r="E50" s="42">
        <v>0.93</v>
      </c>
      <c r="F50" s="42">
        <v>1.5</v>
      </c>
      <c r="G50" s="39" t="s">
        <v>177</v>
      </c>
    </row>
    <row r="51" spans="1:7" ht="56.25" x14ac:dyDescent="0.25">
      <c r="A51" s="9" t="s">
        <v>44</v>
      </c>
      <c r="B51" s="6" t="s">
        <v>106</v>
      </c>
      <c r="C51" s="45">
        <v>0.86699999999999999</v>
      </c>
      <c r="D51" s="43">
        <v>0.08</v>
      </c>
      <c r="E51" s="41">
        <v>0.8</v>
      </c>
      <c r="F51" s="41">
        <v>0.7</v>
      </c>
      <c r="G51" s="40" t="s">
        <v>181</v>
      </c>
    </row>
    <row r="52" spans="1:7" ht="48" customHeight="1" x14ac:dyDescent="0.25">
      <c r="A52" s="9" t="s">
        <v>161</v>
      </c>
      <c r="B52" s="6" t="s">
        <v>160</v>
      </c>
      <c r="C52" s="45">
        <v>1</v>
      </c>
      <c r="D52" s="47">
        <v>1</v>
      </c>
      <c r="E52" s="41">
        <v>1</v>
      </c>
      <c r="F52" s="41">
        <v>1</v>
      </c>
      <c r="G52" s="40" t="s">
        <v>177</v>
      </c>
    </row>
    <row r="53" spans="1:7" ht="52.5" customHeight="1" x14ac:dyDescent="0.25">
      <c r="A53" s="9" t="s">
        <v>162</v>
      </c>
      <c r="B53" s="6" t="s">
        <v>163</v>
      </c>
      <c r="C53" s="45">
        <v>1</v>
      </c>
      <c r="D53" s="47">
        <v>1</v>
      </c>
      <c r="E53" s="41">
        <v>1</v>
      </c>
      <c r="F53" s="41">
        <v>1</v>
      </c>
      <c r="G53" s="40" t="s">
        <v>177</v>
      </c>
    </row>
    <row r="54" spans="1:7" ht="67.5" x14ac:dyDescent="0.25">
      <c r="A54" s="15" t="s">
        <v>45</v>
      </c>
      <c r="B54" s="14" t="s">
        <v>107</v>
      </c>
      <c r="C54" s="44">
        <v>0</v>
      </c>
      <c r="D54" s="46">
        <v>0.91600000000000004</v>
      </c>
      <c r="E54" s="42">
        <v>1</v>
      </c>
      <c r="F54" s="42">
        <v>0.58299999999999996</v>
      </c>
      <c r="G54" s="39" t="s">
        <v>180</v>
      </c>
    </row>
    <row r="55" spans="1:7" ht="78.75" x14ac:dyDescent="0.25">
      <c r="A55" s="9" t="s">
        <v>46</v>
      </c>
      <c r="B55" s="6" t="s">
        <v>108</v>
      </c>
      <c r="C55" s="45">
        <v>0</v>
      </c>
      <c r="D55" s="43">
        <v>0.91600000000000004</v>
      </c>
      <c r="E55" s="41">
        <v>1</v>
      </c>
      <c r="F55" s="41">
        <v>0.58299999999999996</v>
      </c>
      <c r="G55" s="40" t="s">
        <v>180</v>
      </c>
    </row>
    <row r="56" spans="1:7" ht="56.25" x14ac:dyDescent="0.25">
      <c r="A56" s="15" t="s">
        <v>47</v>
      </c>
      <c r="B56" s="14" t="s">
        <v>109</v>
      </c>
      <c r="C56" s="44">
        <v>0.66700000000000004</v>
      </c>
      <c r="D56" s="46">
        <v>0.95299999999999996</v>
      </c>
      <c r="E56" s="42">
        <v>0.95</v>
      </c>
      <c r="F56" s="42">
        <v>0.94099999999999995</v>
      </c>
      <c r="G56" s="39" t="s">
        <v>177</v>
      </c>
    </row>
    <row r="57" spans="1:7" ht="45" x14ac:dyDescent="0.25">
      <c r="A57" s="9" t="s">
        <v>48</v>
      </c>
      <c r="B57" s="6" t="s">
        <v>169</v>
      </c>
      <c r="C57" s="45">
        <v>0.625</v>
      </c>
      <c r="D57" s="47">
        <v>0.89600000000000002</v>
      </c>
      <c r="E57" s="41">
        <v>0.9</v>
      </c>
      <c r="F57" s="41">
        <v>0.78900000000000003</v>
      </c>
      <c r="G57" s="40" t="s">
        <v>181</v>
      </c>
    </row>
    <row r="58" spans="1:7" ht="33.75" x14ac:dyDescent="0.25">
      <c r="A58" s="9" t="s">
        <v>170</v>
      </c>
      <c r="B58" s="6" t="s">
        <v>12</v>
      </c>
      <c r="C58" s="45">
        <v>1</v>
      </c>
      <c r="D58" s="43">
        <v>0.98899999999999999</v>
      </c>
      <c r="E58" s="41">
        <v>1</v>
      </c>
      <c r="F58" s="41">
        <v>0.998</v>
      </c>
      <c r="G58" s="40" t="s">
        <v>177</v>
      </c>
    </row>
    <row r="59" spans="1:7" ht="67.5" x14ac:dyDescent="0.25">
      <c r="A59" s="15" t="s">
        <v>49</v>
      </c>
      <c r="B59" s="14" t="s">
        <v>110</v>
      </c>
      <c r="C59" s="44">
        <v>0.67</v>
      </c>
      <c r="D59" s="46">
        <v>0.49099999999999999</v>
      </c>
      <c r="E59" s="42">
        <v>0.80700000000000005</v>
      </c>
      <c r="F59" s="42">
        <v>0.7</v>
      </c>
      <c r="G59" s="39" t="s">
        <v>181</v>
      </c>
    </row>
    <row r="60" spans="1:7" ht="78.75" x14ac:dyDescent="0.25">
      <c r="A60" s="9" t="s">
        <v>50</v>
      </c>
      <c r="B60" s="6" t="s">
        <v>111</v>
      </c>
      <c r="C60" s="45">
        <v>0.67</v>
      </c>
      <c r="D60" s="43">
        <v>0.49099999999999999</v>
      </c>
      <c r="E60" s="41">
        <v>0.80700000000000005</v>
      </c>
      <c r="F60" s="41">
        <v>0.7</v>
      </c>
      <c r="G60" s="40" t="s">
        <v>181</v>
      </c>
    </row>
    <row r="61" spans="1:7" ht="51" hidden="1" x14ac:dyDescent="0.25">
      <c r="A61" s="7" t="s">
        <v>65</v>
      </c>
      <c r="B61" s="10" t="s">
        <v>64</v>
      </c>
      <c r="C61" s="59"/>
      <c r="D61" s="60"/>
      <c r="E61" s="41"/>
      <c r="F61" s="41"/>
      <c r="G61" s="40"/>
    </row>
    <row r="62" spans="1:7" ht="63.75" hidden="1" x14ac:dyDescent="0.25">
      <c r="A62" s="7" t="s">
        <v>66</v>
      </c>
      <c r="B62" s="11" t="s">
        <v>53</v>
      </c>
      <c r="C62" s="45"/>
      <c r="D62" s="53"/>
      <c r="E62" s="41"/>
      <c r="F62" s="41"/>
      <c r="G62" s="40"/>
    </row>
    <row r="63" spans="1:7" ht="67.5" x14ac:dyDescent="0.25">
      <c r="A63" s="15" t="s">
        <v>51</v>
      </c>
      <c r="B63" s="14" t="s">
        <v>112</v>
      </c>
      <c r="C63" s="44">
        <v>1</v>
      </c>
      <c r="D63" s="46">
        <v>1</v>
      </c>
      <c r="E63" s="42">
        <v>1</v>
      </c>
      <c r="F63" s="42">
        <v>1</v>
      </c>
      <c r="G63" s="39" t="s">
        <v>177</v>
      </c>
    </row>
    <row r="64" spans="1:7" ht="67.5" x14ac:dyDescent="0.25">
      <c r="A64" s="9" t="s">
        <v>52</v>
      </c>
      <c r="B64" s="6" t="s">
        <v>175</v>
      </c>
      <c r="C64" s="45" t="s">
        <v>184</v>
      </c>
      <c r="D64" s="43" t="s">
        <v>184</v>
      </c>
      <c r="E64" s="41" t="s">
        <v>184</v>
      </c>
      <c r="F64" s="41" t="s">
        <v>184</v>
      </c>
      <c r="G64" s="40" t="s">
        <v>184</v>
      </c>
    </row>
    <row r="65" spans="1:7" ht="101.25" x14ac:dyDescent="0.25">
      <c r="A65" s="9" t="s">
        <v>173</v>
      </c>
      <c r="B65" s="6" t="s">
        <v>174</v>
      </c>
      <c r="C65" s="45">
        <v>1</v>
      </c>
      <c r="D65" s="47">
        <v>1</v>
      </c>
      <c r="E65" s="41">
        <v>1</v>
      </c>
      <c r="F65" s="41">
        <v>1</v>
      </c>
      <c r="G65" s="40" t="s">
        <v>177</v>
      </c>
    </row>
    <row r="66" spans="1:7" ht="60" customHeight="1" x14ac:dyDescent="0.25">
      <c r="A66" s="15" t="s">
        <v>67</v>
      </c>
      <c r="B66" s="14" t="s">
        <v>69</v>
      </c>
      <c r="C66" s="44">
        <v>1</v>
      </c>
      <c r="D66" s="46">
        <v>0.96099999999999997</v>
      </c>
      <c r="E66" s="42">
        <v>0.80500000000000005</v>
      </c>
      <c r="F66" s="42">
        <v>0.9</v>
      </c>
      <c r="G66" s="39" t="s">
        <v>177</v>
      </c>
    </row>
    <row r="67" spans="1:7" ht="59.25" customHeight="1" x14ac:dyDescent="0.25">
      <c r="A67" s="9" t="s">
        <v>68</v>
      </c>
      <c r="B67" s="6" t="s">
        <v>113</v>
      </c>
      <c r="C67" s="45">
        <v>1</v>
      </c>
      <c r="D67" s="43">
        <v>0.94899999999999995</v>
      </c>
      <c r="E67" s="41">
        <v>0.7</v>
      </c>
      <c r="F67" s="41">
        <v>0.87</v>
      </c>
      <c r="G67" s="40" t="s">
        <v>178</v>
      </c>
    </row>
    <row r="68" spans="1:7" ht="49.5" customHeight="1" x14ac:dyDescent="0.25">
      <c r="A68" s="9" t="s">
        <v>70</v>
      </c>
      <c r="B68" s="6" t="s">
        <v>114</v>
      </c>
      <c r="C68" s="45">
        <v>1</v>
      </c>
      <c r="D68" s="43">
        <v>0.94399999999999995</v>
      </c>
      <c r="E68" s="41">
        <v>0.91</v>
      </c>
      <c r="F68" s="41">
        <v>0.95299999999999996</v>
      </c>
      <c r="G68" s="40" t="s">
        <v>177</v>
      </c>
    </row>
    <row r="69" spans="1:7" ht="45" x14ac:dyDescent="0.25">
      <c r="A69" s="15" t="s">
        <v>54</v>
      </c>
      <c r="B69" s="14" t="s">
        <v>115</v>
      </c>
      <c r="C69" s="44">
        <v>0.33</v>
      </c>
      <c r="D69" s="46">
        <v>0.75600000000000001</v>
      </c>
      <c r="E69" s="42">
        <v>0.78300000000000003</v>
      </c>
      <c r="F69" s="42">
        <v>0.60199999999999998</v>
      </c>
      <c r="G69" s="39" t="s">
        <v>180</v>
      </c>
    </row>
    <row r="70" spans="1:7" ht="45" x14ac:dyDescent="0.25">
      <c r="A70" s="9" t="s">
        <v>71</v>
      </c>
      <c r="B70" s="6" t="s">
        <v>72</v>
      </c>
      <c r="C70" s="45">
        <v>0</v>
      </c>
      <c r="D70" s="43">
        <v>0.75600000000000001</v>
      </c>
      <c r="E70" s="41">
        <v>0.56499999999999995</v>
      </c>
      <c r="F70" s="41">
        <v>0.377</v>
      </c>
      <c r="G70" s="40" t="s">
        <v>180</v>
      </c>
    </row>
    <row r="71" spans="1:7" ht="45" x14ac:dyDescent="0.25">
      <c r="A71" s="38" t="s">
        <v>157</v>
      </c>
      <c r="B71" s="6" t="s">
        <v>116</v>
      </c>
      <c r="C71" s="45">
        <v>1</v>
      </c>
      <c r="D71" s="43">
        <v>1</v>
      </c>
      <c r="E71" s="41">
        <v>1</v>
      </c>
      <c r="F71" s="41">
        <v>1</v>
      </c>
      <c r="G71" s="40" t="s">
        <v>177</v>
      </c>
    </row>
    <row r="72" spans="1:7" ht="67.5" x14ac:dyDescent="0.25">
      <c r="A72" s="15" t="s">
        <v>57</v>
      </c>
      <c r="B72" s="14" t="s">
        <v>117</v>
      </c>
      <c r="C72" s="44">
        <v>1</v>
      </c>
      <c r="D72" s="46">
        <v>1</v>
      </c>
      <c r="E72" s="42">
        <v>0.56399999999999995</v>
      </c>
      <c r="F72" s="42">
        <v>0.82599999999999996</v>
      </c>
      <c r="G72" s="39" t="s">
        <v>178</v>
      </c>
    </row>
    <row r="73" spans="1:7" ht="78.75" x14ac:dyDescent="0.25">
      <c r="A73" s="9" t="s">
        <v>59</v>
      </c>
      <c r="B73" s="6" t="s">
        <v>118</v>
      </c>
      <c r="C73" s="45">
        <v>1</v>
      </c>
      <c r="D73" s="43">
        <v>1</v>
      </c>
      <c r="E73" s="41">
        <v>0.56399999999999995</v>
      </c>
      <c r="F73" s="41">
        <v>0.82599999999999996</v>
      </c>
      <c r="G73" s="40" t="s">
        <v>178</v>
      </c>
    </row>
    <row r="74" spans="1:7" ht="70.5" customHeight="1" x14ac:dyDescent="0.25">
      <c r="A74" s="15" t="s">
        <v>58</v>
      </c>
      <c r="B74" s="14" t="s">
        <v>119</v>
      </c>
      <c r="C74" s="44">
        <v>1</v>
      </c>
      <c r="D74" s="46">
        <v>1</v>
      </c>
      <c r="E74" s="42">
        <v>1</v>
      </c>
      <c r="F74" s="42">
        <v>1</v>
      </c>
      <c r="G74" s="39" t="s">
        <v>177</v>
      </c>
    </row>
    <row r="75" spans="1:7" ht="81.75" customHeight="1" x14ac:dyDescent="0.25">
      <c r="A75" s="9" t="s">
        <v>60</v>
      </c>
      <c r="B75" s="6" t="s">
        <v>120</v>
      </c>
      <c r="C75" s="45">
        <v>1</v>
      </c>
      <c r="D75" s="43">
        <v>1</v>
      </c>
      <c r="E75" s="41">
        <v>1</v>
      </c>
      <c r="F75" s="41">
        <v>1</v>
      </c>
      <c r="G75" s="40" t="s">
        <v>177</v>
      </c>
    </row>
    <row r="76" spans="1:7" x14ac:dyDescent="0.25">
      <c r="C76" s="3"/>
      <c r="D76" s="3"/>
    </row>
  </sheetData>
  <mergeCells count="1">
    <mergeCell ref="A1:G2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B1" workbookViewId="0">
      <selection activeCell="K10" sqref="K10"/>
    </sheetView>
  </sheetViews>
  <sheetFormatPr defaultRowHeight="15" x14ac:dyDescent="0.25"/>
  <cols>
    <col min="2" max="2" width="4.5703125" customWidth="1"/>
    <col min="3" max="3" width="46" customWidth="1"/>
    <col min="4" max="4" width="11.42578125" customWidth="1"/>
    <col min="5" max="5" width="11.85546875" customWidth="1"/>
    <col min="6" max="6" width="10.7109375" bestFit="1" customWidth="1"/>
    <col min="7" max="7" width="15" customWidth="1"/>
    <col min="8" max="8" width="9.42578125" bestFit="1" customWidth="1"/>
    <col min="9" max="9" width="12.85546875" bestFit="1" customWidth="1"/>
    <col min="10" max="10" width="11.85546875" customWidth="1"/>
    <col min="11" max="11" width="11" customWidth="1"/>
    <col min="12" max="12" width="15.5703125" customWidth="1"/>
    <col min="13" max="13" width="9.42578125" bestFit="1" customWidth="1"/>
  </cols>
  <sheetData>
    <row r="1" spans="1:13" ht="15" customHeight="1" x14ac:dyDescent="0.25">
      <c r="A1" s="69" t="s">
        <v>124</v>
      </c>
      <c r="B1" s="70" t="s">
        <v>125</v>
      </c>
      <c r="C1" s="67" t="s">
        <v>126</v>
      </c>
      <c r="D1" s="67" t="s">
        <v>127</v>
      </c>
      <c r="E1" s="67"/>
      <c r="F1" s="67"/>
      <c r="G1" s="67"/>
      <c r="H1" s="67"/>
      <c r="I1" s="67" t="s">
        <v>128</v>
      </c>
      <c r="J1" s="67"/>
      <c r="K1" s="67"/>
      <c r="L1" s="67"/>
      <c r="M1" s="67"/>
    </row>
    <row r="2" spans="1:13" ht="28.5" x14ac:dyDescent="0.25">
      <c r="A2" s="69"/>
      <c r="B2" s="70"/>
      <c r="C2" s="67"/>
      <c r="D2" s="16" t="s">
        <v>129</v>
      </c>
      <c r="E2" s="16" t="s">
        <v>179</v>
      </c>
      <c r="F2" s="16" t="s">
        <v>130</v>
      </c>
      <c r="G2" s="16" t="s">
        <v>131</v>
      </c>
      <c r="H2" s="17" t="s">
        <v>132</v>
      </c>
      <c r="I2" s="18" t="s">
        <v>129</v>
      </c>
      <c r="J2" s="16" t="s">
        <v>179</v>
      </c>
      <c r="K2" s="16" t="s">
        <v>130</v>
      </c>
      <c r="L2" s="16" t="s">
        <v>131</v>
      </c>
      <c r="M2" s="16" t="s">
        <v>132</v>
      </c>
    </row>
    <row r="3" spans="1:13" ht="25.5" x14ac:dyDescent="0.25">
      <c r="A3" s="19">
        <v>1</v>
      </c>
      <c r="B3" s="20">
        <v>1</v>
      </c>
      <c r="C3" s="21" t="s">
        <v>133</v>
      </c>
      <c r="D3" s="22">
        <f>E3+F3+G3+H3</f>
        <v>647686.29999999993</v>
      </c>
      <c r="E3" s="23">
        <v>244146.1</v>
      </c>
      <c r="F3" s="23">
        <v>378069.6</v>
      </c>
      <c r="G3" s="23">
        <v>25470.6</v>
      </c>
      <c r="H3" s="24">
        <v>0</v>
      </c>
      <c r="I3" s="25">
        <f>J3+K3+L3+M3</f>
        <v>632062</v>
      </c>
      <c r="J3" s="23">
        <v>241232.5</v>
      </c>
      <c r="K3" s="23">
        <v>365358.9</v>
      </c>
      <c r="L3" s="23">
        <v>25470.6</v>
      </c>
      <c r="M3" s="23">
        <v>0</v>
      </c>
    </row>
    <row r="4" spans="1:13" ht="25.5" x14ac:dyDescent="0.25">
      <c r="A4" s="19">
        <v>2</v>
      </c>
      <c r="B4" s="20">
        <v>2</v>
      </c>
      <c r="C4" s="21" t="s">
        <v>134</v>
      </c>
      <c r="D4" s="22">
        <f t="shared" ref="D4:D22" si="0">E4+F4+G4+H4</f>
        <v>115039.6</v>
      </c>
      <c r="E4" s="23">
        <v>114147</v>
      </c>
      <c r="F4" s="23">
        <v>861</v>
      </c>
      <c r="G4" s="23">
        <v>31.6</v>
      </c>
      <c r="H4" s="24">
        <v>0</v>
      </c>
      <c r="I4" s="25">
        <f t="shared" ref="I4:I22" si="1">J4+K4+L4+M4</f>
        <v>111364.1</v>
      </c>
      <c r="J4" s="23">
        <v>110471.5</v>
      </c>
      <c r="K4" s="23">
        <v>861</v>
      </c>
      <c r="L4" s="23">
        <v>31.6</v>
      </c>
      <c r="M4" s="23">
        <v>0</v>
      </c>
    </row>
    <row r="5" spans="1:13" ht="25.5" x14ac:dyDescent="0.25">
      <c r="A5" s="19">
        <v>3</v>
      </c>
      <c r="B5" s="20">
        <v>3</v>
      </c>
      <c r="C5" s="21" t="s">
        <v>135</v>
      </c>
      <c r="D5" s="22">
        <f t="shared" si="0"/>
        <v>12406</v>
      </c>
      <c r="E5" s="23">
        <v>12406</v>
      </c>
      <c r="F5" s="23">
        <v>0</v>
      </c>
      <c r="G5" s="23">
        <v>0</v>
      </c>
      <c r="H5" s="24">
        <v>0</v>
      </c>
      <c r="I5" s="25">
        <f t="shared" si="1"/>
        <v>12299.4</v>
      </c>
      <c r="J5" s="23">
        <v>12299.4</v>
      </c>
      <c r="K5" s="23">
        <v>0</v>
      </c>
      <c r="L5" s="23">
        <v>0</v>
      </c>
      <c r="M5" s="23">
        <v>0</v>
      </c>
    </row>
    <row r="6" spans="1:13" ht="38.25" x14ac:dyDescent="0.25">
      <c r="A6" s="19">
        <v>4</v>
      </c>
      <c r="B6" s="20">
        <v>4</v>
      </c>
      <c r="C6" s="21" t="s">
        <v>156</v>
      </c>
      <c r="D6" s="22">
        <f t="shared" si="0"/>
        <v>43727.5</v>
      </c>
      <c r="E6" s="23">
        <v>0</v>
      </c>
      <c r="F6" s="23">
        <v>39098.1</v>
      </c>
      <c r="G6" s="23">
        <v>4629.3999999999996</v>
      </c>
      <c r="H6" s="24">
        <v>0</v>
      </c>
      <c r="I6" s="25">
        <f t="shared" si="1"/>
        <v>43727.5</v>
      </c>
      <c r="J6" s="23">
        <v>0</v>
      </c>
      <c r="K6" s="23">
        <v>39098.1</v>
      </c>
      <c r="L6" s="23">
        <v>4629.3999999999996</v>
      </c>
      <c r="M6" s="23">
        <v>0</v>
      </c>
    </row>
    <row r="7" spans="1:13" ht="38.25" x14ac:dyDescent="0.25">
      <c r="A7" s="19">
        <v>5</v>
      </c>
      <c r="B7" s="20">
        <v>5</v>
      </c>
      <c r="C7" s="26" t="s">
        <v>136</v>
      </c>
      <c r="D7" s="22">
        <f t="shared" si="0"/>
        <v>0</v>
      </c>
      <c r="E7" s="23">
        <v>0</v>
      </c>
      <c r="F7" s="23">
        <v>0</v>
      </c>
      <c r="G7" s="23">
        <v>0</v>
      </c>
      <c r="H7" s="24">
        <v>0</v>
      </c>
      <c r="I7" s="25">
        <f t="shared" si="1"/>
        <v>0</v>
      </c>
      <c r="J7" s="23">
        <v>0</v>
      </c>
      <c r="K7" s="23">
        <v>0</v>
      </c>
      <c r="L7" s="23">
        <v>0</v>
      </c>
      <c r="M7" s="23">
        <v>0</v>
      </c>
    </row>
    <row r="8" spans="1:13" ht="25.5" x14ac:dyDescent="0.25">
      <c r="A8" s="19">
        <v>6</v>
      </c>
      <c r="B8" s="20">
        <v>6</v>
      </c>
      <c r="C8" s="21" t="s">
        <v>137</v>
      </c>
      <c r="D8" s="22">
        <f t="shared" si="0"/>
        <v>61600.5</v>
      </c>
      <c r="E8" s="23">
        <v>57090.6</v>
      </c>
      <c r="F8" s="23">
        <v>4509.8999999999996</v>
      </c>
      <c r="G8" s="23">
        <v>0</v>
      </c>
      <c r="H8" s="24">
        <v>0</v>
      </c>
      <c r="I8" s="25">
        <f t="shared" si="1"/>
        <v>60932.2</v>
      </c>
      <c r="J8" s="23">
        <v>56957</v>
      </c>
      <c r="K8" s="23">
        <v>3975.2</v>
      </c>
      <c r="L8" s="23">
        <v>0</v>
      </c>
      <c r="M8" s="23">
        <v>0</v>
      </c>
    </row>
    <row r="9" spans="1:13" ht="25.5" x14ac:dyDescent="0.25">
      <c r="A9" s="19">
        <v>7</v>
      </c>
      <c r="B9" s="20">
        <v>7</v>
      </c>
      <c r="C9" s="21" t="s">
        <v>138</v>
      </c>
      <c r="D9" s="22">
        <f t="shared" si="0"/>
        <v>4037.7</v>
      </c>
      <c r="E9" s="23">
        <v>1437.1</v>
      </c>
      <c r="F9" s="23">
        <v>2600.6</v>
      </c>
      <c r="G9" s="23">
        <v>0</v>
      </c>
      <c r="H9" s="24">
        <v>0</v>
      </c>
      <c r="I9" s="25">
        <f t="shared" si="1"/>
        <v>3897.7</v>
      </c>
      <c r="J9" s="23">
        <v>1427.1</v>
      </c>
      <c r="K9" s="23">
        <v>2470.6</v>
      </c>
      <c r="L9" s="23">
        <v>0</v>
      </c>
      <c r="M9" s="23">
        <v>0</v>
      </c>
    </row>
    <row r="10" spans="1:13" ht="51" x14ac:dyDescent="0.25">
      <c r="A10" s="19">
        <v>8</v>
      </c>
      <c r="B10" s="20">
        <v>8</v>
      </c>
      <c r="C10" s="21" t="s">
        <v>139</v>
      </c>
      <c r="D10" s="22">
        <f t="shared" si="0"/>
        <v>49176.1</v>
      </c>
      <c r="E10" s="23">
        <v>46254.8</v>
      </c>
      <c r="F10" s="23">
        <v>2811.6</v>
      </c>
      <c r="G10" s="23">
        <v>0</v>
      </c>
      <c r="H10" s="24">
        <v>109.7</v>
      </c>
      <c r="I10" s="25">
        <f t="shared" si="1"/>
        <v>48366.499999999993</v>
      </c>
      <c r="J10" s="23">
        <v>45445.2</v>
      </c>
      <c r="K10" s="23">
        <v>2811.6</v>
      </c>
      <c r="L10" s="23">
        <v>0</v>
      </c>
      <c r="M10" s="23">
        <v>109.7</v>
      </c>
    </row>
    <row r="11" spans="1:13" ht="38.25" x14ac:dyDescent="0.25">
      <c r="A11" s="19">
        <v>9</v>
      </c>
      <c r="B11" s="20">
        <v>9</v>
      </c>
      <c r="C11" s="26" t="s">
        <v>140</v>
      </c>
      <c r="D11" s="22">
        <f t="shared" si="0"/>
        <v>8413.7000000000007</v>
      </c>
      <c r="E11" s="23">
        <v>1157.0999999999999</v>
      </c>
      <c r="F11" s="23">
        <v>2256.6</v>
      </c>
      <c r="G11" s="23">
        <v>5000</v>
      </c>
      <c r="H11" s="24">
        <v>0</v>
      </c>
      <c r="I11" s="25">
        <f t="shared" si="1"/>
        <v>8412.9</v>
      </c>
      <c r="J11" s="23">
        <v>1156.3</v>
      </c>
      <c r="K11" s="23">
        <v>2256.6</v>
      </c>
      <c r="L11" s="23">
        <v>5000</v>
      </c>
      <c r="M11" s="23">
        <v>0</v>
      </c>
    </row>
    <row r="12" spans="1:13" ht="25.5" x14ac:dyDescent="0.25">
      <c r="A12" s="19">
        <v>10</v>
      </c>
      <c r="B12" s="20">
        <v>10</v>
      </c>
      <c r="C12" s="21" t="s">
        <v>141</v>
      </c>
      <c r="D12" s="22">
        <f t="shared" si="0"/>
        <v>38991.799999999996</v>
      </c>
      <c r="E12" s="23">
        <v>324.3</v>
      </c>
      <c r="F12" s="23">
        <v>24220.1</v>
      </c>
      <c r="G12" s="23">
        <v>14447.4</v>
      </c>
      <c r="H12" s="24">
        <v>0</v>
      </c>
      <c r="I12" s="25">
        <f t="shared" si="1"/>
        <v>38972.800000000003</v>
      </c>
      <c r="J12" s="23">
        <v>324.2</v>
      </c>
      <c r="K12" s="23">
        <v>24201.200000000001</v>
      </c>
      <c r="L12" s="23">
        <v>14447.4</v>
      </c>
      <c r="M12" s="23">
        <v>0</v>
      </c>
    </row>
    <row r="13" spans="1:13" ht="25.5" x14ac:dyDescent="0.25">
      <c r="A13" s="19">
        <v>11</v>
      </c>
      <c r="B13" s="20">
        <v>11</v>
      </c>
      <c r="C13" s="21" t="s">
        <v>142</v>
      </c>
      <c r="D13" s="49">
        <f t="shared" si="0"/>
        <v>19809.2</v>
      </c>
      <c r="E13" s="50">
        <v>19809.2</v>
      </c>
      <c r="F13" s="50">
        <v>0</v>
      </c>
      <c r="G13" s="50">
        <v>0</v>
      </c>
      <c r="H13" s="51">
        <v>0</v>
      </c>
      <c r="I13" s="52">
        <f t="shared" si="1"/>
        <v>19723</v>
      </c>
      <c r="J13" s="50">
        <v>19723</v>
      </c>
      <c r="K13" s="50">
        <v>0</v>
      </c>
      <c r="L13" s="50">
        <v>0</v>
      </c>
      <c r="M13" s="50">
        <v>0</v>
      </c>
    </row>
    <row r="14" spans="1:13" ht="25.5" x14ac:dyDescent="0.25">
      <c r="A14" s="19">
        <v>12</v>
      </c>
      <c r="B14" s="20">
        <v>12</v>
      </c>
      <c r="C14" s="26" t="s">
        <v>143</v>
      </c>
      <c r="D14" s="22">
        <f t="shared" si="0"/>
        <v>186.5</v>
      </c>
      <c r="E14" s="23">
        <v>186.5</v>
      </c>
      <c r="F14" s="23">
        <v>0</v>
      </c>
      <c r="G14" s="23">
        <v>0</v>
      </c>
      <c r="H14" s="24">
        <v>0</v>
      </c>
      <c r="I14" s="25">
        <f t="shared" si="1"/>
        <v>15</v>
      </c>
      <c r="J14" s="23">
        <v>15</v>
      </c>
      <c r="K14" s="23">
        <v>0</v>
      </c>
      <c r="L14" s="23">
        <v>0</v>
      </c>
      <c r="M14" s="23">
        <v>0</v>
      </c>
    </row>
    <row r="15" spans="1:13" ht="38.25" x14ac:dyDescent="0.25">
      <c r="A15" s="19">
        <v>13</v>
      </c>
      <c r="B15" s="20">
        <v>13</v>
      </c>
      <c r="C15" s="21" t="s">
        <v>144</v>
      </c>
      <c r="D15" s="22">
        <f t="shared" si="0"/>
        <v>5148</v>
      </c>
      <c r="E15" s="23">
        <v>5148</v>
      </c>
      <c r="F15" s="23">
        <v>0</v>
      </c>
      <c r="G15" s="23">
        <v>0</v>
      </c>
      <c r="H15" s="24">
        <v>0</v>
      </c>
      <c r="I15" s="25">
        <f t="shared" si="1"/>
        <v>4714.3</v>
      </c>
      <c r="J15" s="23">
        <v>4714.3</v>
      </c>
      <c r="K15" s="23">
        <v>0</v>
      </c>
      <c r="L15" s="23">
        <v>0</v>
      </c>
      <c r="M15" s="23">
        <v>0</v>
      </c>
    </row>
    <row r="16" spans="1:13" ht="25.5" x14ac:dyDescent="0.25">
      <c r="A16" s="19">
        <v>14</v>
      </c>
      <c r="B16" s="20">
        <v>14</v>
      </c>
      <c r="C16" s="21" t="s">
        <v>145</v>
      </c>
      <c r="D16" s="22">
        <f t="shared" si="0"/>
        <v>21066.400000000001</v>
      </c>
      <c r="E16" s="23">
        <v>17847.400000000001</v>
      </c>
      <c r="F16" s="23">
        <v>2774.2</v>
      </c>
      <c r="G16" s="23">
        <v>444.8</v>
      </c>
      <c r="H16" s="24">
        <v>0</v>
      </c>
      <c r="I16" s="25">
        <f t="shared" si="1"/>
        <v>20081.599999999999</v>
      </c>
      <c r="J16" s="23">
        <v>17205.7</v>
      </c>
      <c r="K16" s="23">
        <v>2431.1</v>
      </c>
      <c r="L16" s="23">
        <v>444.8</v>
      </c>
      <c r="M16" s="23">
        <v>0</v>
      </c>
    </row>
    <row r="17" spans="1:13" ht="38.25" x14ac:dyDescent="0.25">
      <c r="A17" s="19">
        <v>15</v>
      </c>
      <c r="B17" s="20">
        <v>15</v>
      </c>
      <c r="C17" s="21" t="s">
        <v>146</v>
      </c>
      <c r="D17" s="22">
        <f t="shared" si="0"/>
        <v>9400.2999999999993</v>
      </c>
      <c r="E17" s="23">
        <v>3309.6</v>
      </c>
      <c r="F17" s="23">
        <v>6090.7</v>
      </c>
      <c r="G17" s="23">
        <v>0</v>
      </c>
      <c r="H17" s="24">
        <v>0</v>
      </c>
      <c r="I17" s="25">
        <f t="shared" si="1"/>
        <v>4616</v>
      </c>
      <c r="J17" s="23">
        <v>2306.6</v>
      </c>
      <c r="K17" s="23">
        <v>2309.4</v>
      </c>
      <c r="L17" s="23">
        <v>0</v>
      </c>
      <c r="M17" s="23">
        <v>0</v>
      </c>
    </row>
    <row r="18" spans="1:13" ht="38.25" x14ac:dyDescent="0.25">
      <c r="A18" s="19"/>
      <c r="B18" s="20">
        <v>16</v>
      </c>
      <c r="C18" s="21" t="s">
        <v>147</v>
      </c>
      <c r="D18" s="22">
        <f t="shared" si="0"/>
        <v>5367.9000000000005</v>
      </c>
      <c r="E18" s="23">
        <v>235.1</v>
      </c>
      <c r="F18" s="23">
        <v>5132.8</v>
      </c>
      <c r="G18" s="23">
        <v>0</v>
      </c>
      <c r="H18" s="24">
        <v>0</v>
      </c>
      <c r="I18" s="25">
        <f t="shared" si="1"/>
        <v>5367.9000000000005</v>
      </c>
      <c r="J18" s="23">
        <v>235.1</v>
      </c>
      <c r="K18" s="23">
        <v>5132.8</v>
      </c>
      <c r="L18" s="23">
        <v>0</v>
      </c>
      <c r="M18" s="23">
        <v>0</v>
      </c>
    </row>
    <row r="19" spans="1:13" ht="38.25" x14ac:dyDescent="0.25">
      <c r="A19" s="19"/>
      <c r="B19" s="20">
        <v>17</v>
      </c>
      <c r="C19" s="21" t="s">
        <v>148</v>
      </c>
      <c r="D19" s="22">
        <f t="shared" si="0"/>
        <v>47764.7</v>
      </c>
      <c r="E19" s="23">
        <v>36523.699999999997</v>
      </c>
      <c r="F19" s="23">
        <v>10980.5</v>
      </c>
      <c r="G19" s="23">
        <v>0</v>
      </c>
      <c r="H19" s="24">
        <v>260.5</v>
      </c>
      <c r="I19" s="25">
        <f t="shared" si="1"/>
        <v>45193</v>
      </c>
      <c r="J19" s="23">
        <v>33952</v>
      </c>
      <c r="K19" s="23">
        <v>10980.5</v>
      </c>
      <c r="L19" s="23">
        <v>0</v>
      </c>
      <c r="M19" s="23">
        <v>260.5</v>
      </c>
    </row>
    <row r="20" spans="1:13" ht="25.5" x14ac:dyDescent="0.25">
      <c r="A20" s="19">
        <v>16</v>
      </c>
      <c r="B20" s="20">
        <v>18</v>
      </c>
      <c r="C20" s="21" t="s">
        <v>149</v>
      </c>
      <c r="D20" s="22">
        <f t="shared" si="0"/>
        <v>46010.400000000001</v>
      </c>
      <c r="E20" s="23">
        <v>24377.1</v>
      </c>
      <c r="F20" s="23">
        <v>21308</v>
      </c>
      <c r="G20" s="23">
        <v>0</v>
      </c>
      <c r="H20" s="24">
        <v>325.3</v>
      </c>
      <c r="I20" s="25">
        <f t="shared" si="1"/>
        <v>34789.700000000004</v>
      </c>
      <c r="J20" s="23">
        <v>13156.7</v>
      </c>
      <c r="K20" s="23">
        <v>21307.7</v>
      </c>
      <c r="L20" s="23">
        <v>0</v>
      </c>
      <c r="M20" s="23">
        <v>325.3</v>
      </c>
    </row>
    <row r="21" spans="1:13" ht="38.25" x14ac:dyDescent="0.25">
      <c r="A21" s="19">
        <v>17</v>
      </c>
      <c r="B21" s="20">
        <v>19</v>
      </c>
      <c r="C21" s="21" t="s">
        <v>155</v>
      </c>
      <c r="D21" s="22">
        <f t="shared" si="0"/>
        <v>85</v>
      </c>
      <c r="E21" s="23">
        <v>85</v>
      </c>
      <c r="F21" s="23">
        <v>0</v>
      </c>
      <c r="G21" s="23">
        <v>0</v>
      </c>
      <c r="H21" s="24">
        <v>0</v>
      </c>
      <c r="I21" s="25">
        <f t="shared" si="1"/>
        <v>85</v>
      </c>
      <c r="J21" s="23">
        <v>85</v>
      </c>
      <c r="K21" s="23">
        <v>0</v>
      </c>
      <c r="L21" s="23">
        <v>0</v>
      </c>
      <c r="M21" s="23">
        <v>0</v>
      </c>
    </row>
    <row r="22" spans="1:13" ht="51" x14ac:dyDescent="0.25">
      <c r="A22" s="19">
        <v>19</v>
      </c>
      <c r="B22" s="20">
        <v>20</v>
      </c>
      <c r="C22" s="21" t="s">
        <v>150</v>
      </c>
      <c r="D22" s="22">
        <f t="shared" si="0"/>
        <v>21</v>
      </c>
      <c r="E22" s="23">
        <v>21</v>
      </c>
      <c r="F22" s="23">
        <v>0</v>
      </c>
      <c r="G22" s="23">
        <v>0</v>
      </c>
      <c r="H22" s="24">
        <v>0</v>
      </c>
      <c r="I22" s="25">
        <f t="shared" si="1"/>
        <v>21</v>
      </c>
      <c r="J22" s="23">
        <v>21</v>
      </c>
      <c r="K22" s="23">
        <v>0</v>
      </c>
      <c r="L22" s="23">
        <v>0</v>
      </c>
      <c r="M22" s="23">
        <v>0</v>
      </c>
    </row>
    <row r="23" spans="1:13" ht="38.25" hidden="1" x14ac:dyDescent="0.25">
      <c r="B23" s="27"/>
      <c r="C23" s="28" t="s">
        <v>151</v>
      </c>
      <c r="D23" s="29"/>
      <c r="E23" s="30">
        <v>761.2</v>
      </c>
      <c r="F23" s="30">
        <v>241.3</v>
      </c>
      <c r="G23" s="30">
        <v>5792</v>
      </c>
      <c r="H23" s="30"/>
      <c r="I23" s="30" t="e">
        <f>J23+K23+L23+#REF!++M23</f>
        <v>#REF!</v>
      </c>
      <c r="J23" s="30"/>
      <c r="K23" s="30">
        <v>403.988</v>
      </c>
      <c r="L23" s="30"/>
      <c r="M23" s="30"/>
    </row>
    <row r="24" spans="1:13" ht="15.75" x14ac:dyDescent="0.25">
      <c r="B24" s="68"/>
      <c r="C24" s="31" t="s">
        <v>152</v>
      </c>
      <c r="D24" s="23">
        <f>E24+F24+G24+H24</f>
        <v>1135938.5999999999</v>
      </c>
      <c r="E24" s="23">
        <f>SUM(E3:E22)</f>
        <v>584505.59999999986</v>
      </c>
      <c r="F24" s="23">
        <f>SUM(F3:F22)</f>
        <v>500713.6999999999</v>
      </c>
      <c r="G24" s="23">
        <f>SUM(G3:G22)</f>
        <v>50023.8</v>
      </c>
      <c r="H24" s="23">
        <f>SUM(H3:H22)</f>
        <v>695.5</v>
      </c>
      <c r="I24" s="23">
        <f>J24+K24+L24+M24</f>
        <v>1094641.5999999999</v>
      </c>
      <c r="J24" s="23">
        <f>SUM(J3:J22)</f>
        <v>560727.59999999986</v>
      </c>
      <c r="K24" s="23">
        <f>SUM(K3:K22)</f>
        <v>483194.69999999995</v>
      </c>
      <c r="L24" s="23">
        <f>SUM(L3:L22)</f>
        <v>50023.8</v>
      </c>
      <c r="M24" s="23">
        <f>SUM(M3:M22)</f>
        <v>695.5</v>
      </c>
    </row>
    <row r="25" spans="1:13" ht="31.5" customHeight="1" x14ac:dyDescent="0.25">
      <c r="B25" s="68"/>
      <c r="C25" s="32" t="s">
        <v>166</v>
      </c>
      <c r="D25" s="33">
        <f>E25+F25+G25</f>
        <v>1135243.0999999999</v>
      </c>
      <c r="E25" s="33">
        <f>E24</f>
        <v>584505.59999999986</v>
      </c>
      <c r="F25" s="33">
        <f>F24</f>
        <v>500713.6999999999</v>
      </c>
      <c r="G25" s="33">
        <f>G24</f>
        <v>50023.8</v>
      </c>
      <c r="H25" s="23"/>
      <c r="I25" s="33">
        <f>J25+K25+L25</f>
        <v>1093946.0999999999</v>
      </c>
      <c r="J25" s="33">
        <f>J24</f>
        <v>560727.59999999986</v>
      </c>
      <c r="K25" s="33">
        <f>K24</f>
        <v>483194.69999999995</v>
      </c>
      <c r="L25" s="33">
        <f>L24</f>
        <v>50023.8</v>
      </c>
      <c r="M25" s="33"/>
    </row>
    <row r="26" spans="1:13" ht="16.5" customHeight="1" x14ac:dyDescent="0.25">
      <c r="C26" s="34"/>
      <c r="D26" s="35"/>
      <c r="E26" s="36"/>
      <c r="F26" s="34"/>
      <c r="G26" s="34"/>
      <c r="H26" s="34"/>
      <c r="I26" s="34"/>
      <c r="J26" s="36"/>
      <c r="K26" s="34"/>
      <c r="L26" s="34"/>
      <c r="M26" s="34"/>
    </row>
    <row r="27" spans="1:13" x14ac:dyDescent="0.25">
      <c r="D27" s="37"/>
    </row>
  </sheetData>
  <mergeCells count="6">
    <mergeCell ref="I1:M1"/>
    <mergeCell ref="B24:B25"/>
    <mergeCell ref="A1:A2"/>
    <mergeCell ref="B1:B2"/>
    <mergeCell ref="C1:C2"/>
    <mergeCell ref="D1:H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оценка зн.показателей</vt:lpstr>
      <vt:lpstr>в разрезе источников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2026-02-26T06:46:51Z</dcterms:modified>
</cp:coreProperties>
</file>